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CHULDNERBERATUNG\Gesetze, VO\P-Konto\Formulare ab 2019-07-01\"/>
    </mc:Choice>
  </mc:AlternateContent>
  <bookViews>
    <workbookView xWindow="0" yWindow="0" windowWidth="29010" windowHeight="10875"/>
  </bookViews>
  <sheets>
    <sheet name="Daten" sheetId="2" r:id="rId1"/>
    <sheet name="Bescheinigung" sheetId="5" r:id="rId2"/>
    <sheet name="Gegenprüfung" sheetId="4" r:id="rId3"/>
    <sheet name="Grundwerte" sheetId="3" r:id="rId4"/>
  </sheets>
  <calcPr calcId="162913"/>
</workbook>
</file>

<file path=xl/calcChain.xml><?xml version="1.0" encoding="utf-8"?>
<calcChain xmlns="http://schemas.openxmlformats.org/spreadsheetml/2006/main">
  <c r="H57" i="5" l="1"/>
  <c r="D21" i="5"/>
  <c r="D20" i="5"/>
  <c r="C48" i="5"/>
  <c r="I47" i="5"/>
  <c r="D5" i="5"/>
  <c r="I6" i="5"/>
  <c r="D6" i="5"/>
  <c r="F7" i="5"/>
  <c r="D7" i="5"/>
  <c r="D8" i="5"/>
  <c r="B10" i="5"/>
  <c r="B11" i="5"/>
  <c r="F12" i="5"/>
  <c r="I13" i="5"/>
  <c r="E13" i="5"/>
  <c r="B14" i="5"/>
  <c r="E14" i="5"/>
  <c r="H14" i="5"/>
  <c r="D18" i="5"/>
  <c r="I16" i="5"/>
  <c r="D16" i="5"/>
  <c r="D22" i="5"/>
  <c r="E22" i="5"/>
  <c r="C22" i="5"/>
  <c r="C30" i="5" s="1"/>
  <c r="F22" i="5"/>
  <c r="B29" i="5"/>
  <c r="B33" i="5"/>
  <c r="F13" i="2"/>
  <c r="K13" i="2"/>
  <c r="B25" i="5"/>
  <c r="I25" i="5" s="1"/>
  <c r="I33" i="5"/>
  <c r="H42" i="5"/>
  <c r="E42" i="5"/>
  <c r="H38" i="5"/>
  <c r="H39" i="5"/>
  <c r="H40" i="5"/>
  <c r="H41" i="5"/>
  <c r="H37" i="5"/>
  <c r="I36" i="5"/>
  <c r="B36" i="5"/>
  <c r="F38" i="5"/>
  <c r="G38" i="5"/>
  <c r="F39" i="5"/>
  <c r="G39" i="5"/>
  <c r="F40" i="5"/>
  <c r="G40" i="5"/>
  <c r="F41" i="5"/>
  <c r="G41" i="5"/>
  <c r="G37" i="5"/>
  <c r="F37" i="5"/>
  <c r="H25" i="5"/>
  <c r="G29" i="5"/>
  <c r="B23" i="5"/>
  <c r="K15" i="2"/>
  <c r="J15" i="2" s="1"/>
  <c r="K16" i="2"/>
  <c r="J16" i="2" s="1"/>
  <c r="K18" i="2"/>
  <c r="J18" i="2" s="1"/>
  <c r="K19" i="2"/>
  <c r="J19" i="2" s="1"/>
  <c r="K21" i="2"/>
  <c r="J21" i="2" s="1"/>
  <c r="K22" i="2"/>
  <c r="J22" i="2" s="1"/>
  <c r="K24" i="2"/>
  <c r="J24" i="2"/>
  <c r="K25" i="2"/>
  <c r="J25" i="2" s="1"/>
  <c r="K27" i="2"/>
  <c r="K28" i="2"/>
  <c r="J28" i="2" s="1"/>
  <c r="K41" i="2"/>
  <c r="E14" i="4"/>
  <c r="E23" i="4"/>
  <c r="J27" i="2"/>
  <c r="H71" i="4"/>
  <c r="A71" i="4"/>
  <c r="G14" i="4"/>
  <c r="G23" i="4"/>
  <c r="E47" i="4"/>
  <c r="E49" i="4" s="1"/>
  <c r="F14" i="4"/>
  <c r="F23" i="4"/>
  <c r="H14" i="4"/>
  <c r="H23" i="4"/>
  <c r="H49" i="4"/>
  <c r="F59" i="4"/>
  <c r="G47" i="4"/>
  <c r="G49" i="4" s="1"/>
  <c r="F47" i="4"/>
  <c r="F49" i="4" s="1"/>
  <c r="I23" i="5"/>
  <c r="I29" i="5" l="1"/>
  <c r="I45" i="5" s="1"/>
  <c r="K45" i="2"/>
  <c r="F63" i="4" s="1"/>
  <c r="F53" i="4"/>
  <c r="F55" i="4" l="1"/>
  <c r="F57" i="4" s="1"/>
  <c r="F61" i="4" s="1"/>
  <c r="B66" i="4" s="1"/>
</calcChain>
</file>

<file path=xl/sharedStrings.xml><?xml version="1.0" encoding="utf-8"?>
<sst xmlns="http://schemas.openxmlformats.org/spreadsheetml/2006/main" count="183" uniqueCount="163">
  <si>
    <t>im jeweiligen Kalendermonat nicht erfassten Beträge auf einem Pfändungsschutzkonto</t>
  </si>
  <si>
    <t>Daten für die Bescheinigung nach §850k Abs. 5 ZPO über die gemäß §850k Abs. 2 ZPO</t>
  </si>
  <si>
    <t>Name</t>
  </si>
  <si>
    <t>Straße</t>
  </si>
  <si>
    <t>Hausnr.</t>
  </si>
  <si>
    <t>PLZ</t>
  </si>
  <si>
    <t>Ort</t>
  </si>
  <si>
    <t>Ansprechpartner</t>
  </si>
  <si>
    <t>Geeignete Person gem. §305 Abs 1. Nr. InsO</t>
  </si>
  <si>
    <t>Geeignete Stelle gem. §305 Abs 1. Nr. InsO</t>
  </si>
  <si>
    <t>Anerkennende Behörde/Gericht</t>
  </si>
  <si>
    <t>Datum des Bescheids</t>
  </si>
  <si>
    <t>Aktenzeichen</t>
  </si>
  <si>
    <t>Arbeitgeber</t>
  </si>
  <si>
    <t>Sozialleistungsträger</t>
  </si>
  <si>
    <t>Familienkasse</t>
  </si>
  <si>
    <t>Angaben zur Ermittlung des pfändungsfreien Betrages</t>
  </si>
  <si>
    <t>Grundfreibetrag</t>
  </si>
  <si>
    <t>(§850k Abs. 2 Nr. 2 ZPO i.V. m. § 54 Abs. 3 Nr. 3 SGB I)</t>
  </si>
  <si>
    <t>Bezeichnung der bescheinigenden Person oder Stelle (§850k Abs. 5 Satz 2 ZPO)</t>
  </si>
  <si>
    <t>Kindergeld für</t>
  </si>
  <si>
    <t>Kind1</t>
  </si>
  <si>
    <t>Kind2</t>
  </si>
  <si>
    <t>Kind3</t>
  </si>
  <si>
    <t>Kind4</t>
  </si>
  <si>
    <t>Kind5</t>
  </si>
  <si>
    <t>weitere Kinder</t>
  </si>
  <si>
    <t>geb. Monat  /   Jahr</t>
  </si>
  <si>
    <t>Höhe KiGeld</t>
  </si>
  <si>
    <t>Einmalige Sozialleistungen (§850k Abs. 2 Nr. 2 ZPO)</t>
  </si>
  <si>
    <t>weiterer Freibetrag 1. Unterhaltsberechtigte Person</t>
  </si>
  <si>
    <t>weitere Freibeträge 2-5 Unterhaltsberechtigte Personen</t>
  </si>
  <si>
    <t>(ja/x)</t>
  </si>
  <si>
    <t>Tabelle © Stefan Freeman, Esslingen</t>
  </si>
  <si>
    <t>(Hinweis: ggf. Gegenprüfung des individuellen pfändbaren Betrags auf Tabellenblatt "Gegenprüfung"</t>
  </si>
  <si>
    <t>Berechnungschema für Pfändungen der monatlichen Bezüge</t>
  </si>
  <si>
    <t>1. Berechnung Nettoeinkommen</t>
  </si>
  <si>
    <t>Weihnachtsgeld/Über-</t>
  </si>
  <si>
    <t>stunden/and. Zuschäge</t>
  </si>
  <si>
    <t>Bruttoeinkommen</t>
  </si>
  <si>
    <t>./. Einkommens- und Kir-</t>
  </si>
  <si>
    <t>chensteuern, Solidariatäts-</t>
  </si>
  <si>
    <t>zuschlag</t>
  </si>
  <si>
    <t>./. Sozialversicherungsbei-</t>
  </si>
  <si>
    <t>träge</t>
  </si>
  <si>
    <t>Nettoerwerbseinkommen</t>
  </si>
  <si>
    <t>2. Abzug der unpfändbaren Beträge gem. § 850a ZPO</t>
  </si>
  <si>
    <t>./. b) Urlaubsgeld, Urlaubs-</t>
  </si>
  <si>
    <t>abgeltung</t>
  </si>
  <si>
    <t>./. c) Aufwandsentschädigungen, Spesen</t>
  </si>
  <si>
    <t>Auslösungen, usw. Gefahren-, Schmutz-</t>
  </si>
  <si>
    <t>und Erschwerniszulagen</t>
  </si>
  <si>
    <t>maximal EUR 500)</t>
  </si>
  <si>
    <t>./. d) unpfändbarer Teil des Weihnachts-</t>
  </si>
  <si>
    <t>./. e) Heirats- und Geburtsbeihilfen</t>
  </si>
  <si>
    <t>./. f) _____________________________</t>
  </si>
  <si>
    <t>./. Vermögenswirksame Leistungen</t>
  </si>
  <si>
    <t>./. a) 50% der Bruttobezüge</t>
  </si>
  <si>
    <t>für Überstunden</t>
  </si>
  <si>
    <t>Summe Abzüge</t>
  </si>
  <si>
    <t>Nettoeink. ./. unpfändbaren Beträge</t>
  </si>
  <si>
    <t>Summe aller pfändbaren Einkommen</t>
  </si>
  <si>
    <t>./. Pfändbarer Betrag gem. §850c ZPO</t>
  </si>
  <si>
    <t>verbleibendes Einkommen</t>
  </si>
  <si>
    <t>zzgl. Summe Kindergeld</t>
  </si>
  <si>
    <t>Zur Verfügung stehendes Einkommen</t>
  </si>
  <si>
    <t>Sockelbetrag gem. Bescheinigung</t>
  </si>
  <si>
    <t>Freibeträge für Kontoinhaber und unterhaltsberechtigte Personen</t>
  </si>
  <si>
    <t>geldes (50% des Bruttoentgelts</t>
  </si>
  <si>
    <t>Einkommen 1</t>
  </si>
  <si>
    <t>Einkommen 2</t>
  </si>
  <si>
    <t>Einkommen 3</t>
  </si>
  <si>
    <t>Lohnersatz-</t>
  </si>
  <si>
    <t>Leistungen</t>
  </si>
  <si>
    <t>Sonderzahlungen wie</t>
  </si>
  <si>
    <t xml:space="preserve">  wie Renten o.ä. aufführen)</t>
  </si>
  <si>
    <t xml:space="preserve">  (ggf. mehrere Einkommen und/oder Lohnersatzleistungen </t>
  </si>
  <si>
    <t>(Anzahl, ggf. Beiblatt mit Daten beilegen)</t>
  </si>
  <si>
    <t>Monatslohn/Gehalt (brutto)</t>
  </si>
  <si>
    <t xml:space="preserve">Erste Person, der aufgrund  Gesetzes Unterhalt gewährt wird: </t>
  </si>
  <si>
    <t xml:space="preserve">Zweite weitere Person, der aufgrund Gesetzes Unterhalt gewährt wird: </t>
  </si>
  <si>
    <t xml:space="preserve">Dritte weitere Person, der aufgrund Gesetzes Unterhalt gewährt wird: </t>
  </si>
  <si>
    <t xml:space="preserve">Vierte weitere Person, der aufgrund Gesetzes Unterhalt gewährt wird: </t>
  </si>
  <si>
    <t xml:space="preserve">Fünfte weitere Person, der aufgrund Gesetzes Unterhalt gewährt wird: </t>
  </si>
  <si>
    <t xml:space="preserve">für die der Kontoinhaber Leistungen nach SGB II/XII erhält: </t>
  </si>
  <si>
    <t xml:space="preserve">oder </t>
  </si>
  <si>
    <t>Bitte geben Sie die Bezeichnung der bescheinigenden Stelle oder Person auf dem Tabellenblatt Grundwerte ein. Dort können auch (erstmals zum 01.07.2011) die</t>
  </si>
  <si>
    <t>Die anderen Felder lassen sich nicht beschreiben. Die Daten werden dann in die Bescheinigung auf dem Tabellenblatt Bescheinigung übernommen.</t>
  </si>
  <si>
    <t xml:space="preserve">Kontoinhaber: </t>
  </si>
  <si>
    <t>Laufende Geldleistungen zum Ausgleich des durch einen Körper- oder Gesundheitsschaden bedingten Mehraufwandes</t>
  </si>
  <si>
    <t>Andere Geldleistungen für Kinder, z.B. Kinderzuschlag oder vergleichbare Rentenbestandteile (§850K Abs. 2 Nr. 3 ZPO)</t>
  </si>
  <si>
    <t xml:space="preserve">Kreditinstitut </t>
  </si>
  <si>
    <t xml:space="preserve">Kontoinhaber </t>
  </si>
  <si>
    <t xml:space="preserve">Geburtsdatum </t>
  </si>
  <si>
    <t xml:space="preserve">Anschrift </t>
  </si>
  <si>
    <t xml:space="preserve"> vornehmen! Bei der Gegenrechnung werden nur die Personen, denen Unterhalt gewährt wird, berücksichtigt.)</t>
  </si>
  <si>
    <t>(Es werden nur die Personen, für die auf Tabellenblatt Daten Unterhalt gewährt wird, berücksichtigt.)</t>
  </si>
  <si>
    <t xml:space="preserve">Pfandfreier monatlicher Sockelbetrag: </t>
  </si>
  <si>
    <t>Freibeträge geändert werden. Die zur Ausstellung der Bescheinigung bzw. zur Gegenprüfung notwendigen Angaben machen Sie in den gelben/rosa Tabellenfeldern.</t>
  </si>
  <si>
    <t>B e s c h e i n i g u n g</t>
  </si>
  <si>
    <t>nach § 850k Abs. 5 ZPO über die gemäß § 850k Abs. 2 ZPO</t>
  </si>
  <si>
    <t>im jeweiligen Kalendermonat nicht erfassten Beträge</t>
  </si>
  <si>
    <t>auf einem Pfändungsschutzkonto</t>
  </si>
  <si>
    <t>Name:</t>
  </si>
  <si>
    <t>Straße:</t>
  </si>
  <si>
    <t>Hausnummer:</t>
  </si>
  <si>
    <t>Postleitzahl:</t>
  </si>
  <si>
    <t xml:space="preserve">Ort: </t>
  </si>
  <si>
    <t>Ansprechpartner:</t>
  </si>
  <si>
    <t>Die Bescheinigung wird erteilt als</t>
  </si>
  <si>
    <t>geeignete Person gemäß § 305 Abs. 1 Nr. 1 InsO</t>
  </si>
  <si>
    <t>geeignete Stelle gemäß § 305 Abs. 1 Nr. 1 InsO</t>
  </si>
  <si>
    <t xml:space="preserve">Anerkennende Behörde/ Gericht: </t>
  </si>
  <si>
    <t xml:space="preserve">Datum des Bescheides: </t>
  </si>
  <si>
    <t>Aktenzeichen:</t>
  </si>
  <si>
    <t>Geburtsdatum:</t>
  </si>
  <si>
    <t xml:space="preserve">Anschrift: </t>
  </si>
  <si>
    <t xml:space="preserve">Kreditinstitut: </t>
  </si>
  <si>
    <t xml:space="preserve">III.                                   Ermittlung des       pfändbaren         Betrages               </t>
  </si>
  <si>
    <t xml:space="preserve">in Höhe von </t>
  </si>
  <si>
    <t>(§ 850k Abs. 1 Satz 1 ZPO in Verbindung mit § 850c Abs. 1 S. 1 und Abs. 2a ZPO)</t>
  </si>
  <si>
    <t xml:space="preserve">der aufgrund Gesetzes Unterhalt gewährt wird (§ 850k Abs. 2 Nr. 1a ZPO) oder </t>
  </si>
  <si>
    <t>für die der Schuldner Leistungen nach SGB II/ XII entgegennimmt</t>
  </si>
  <si>
    <t>(§ 850k Abs. 2 Nr. 1b ZPO)</t>
  </si>
  <si>
    <t>für</t>
  </si>
  <si>
    <t>SGB II / XII entgegenimmt (§850k Abs. 2 Nr. 1b ZPO)</t>
  </si>
  <si>
    <t>Gesundheitsschaden bedingten Mehraufwandes</t>
  </si>
  <si>
    <t>(§850k Abs. 2 Nr. 2 ZPO in Verbindung mit § 54 Abs. 3 Nr. 3 SGB I)</t>
  </si>
  <si>
    <t>in Höhe von</t>
  </si>
  <si>
    <t>Rentenbestandteile (§ 850k Abs. 2 Nr. 3 ZPO)</t>
  </si>
  <si>
    <t>Pfandfreier monatlicher Sockelbetrag</t>
  </si>
  <si>
    <t>(Ort, Datum)</t>
  </si>
  <si>
    <t>(Unterschrift/ Stempel der bescheinigenden Person oder Stelle)</t>
  </si>
  <si>
    <r>
      <t>II.</t>
    </r>
    <r>
      <rPr>
        <sz val="8"/>
        <rFont val="Arial"/>
        <family val="2"/>
      </rPr>
      <t xml:space="preserve">                </t>
    </r>
    <r>
      <rPr>
        <b/>
        <sz val="8"/>
        <rFont val="Arial"/>
        <family val="2"/>
      </rPr>
      <t xml:space="preserve">                      Angaben zum Kontoinhaber und Pfändungsschutz-konto </t>
    </r>
    <r>
      <rPr>
        <sz val="8"/>
        <rFont val="Arial"/>
        <family val="2"/>
      </rPr>
      <t xml:space="preserve">        </t>
    </r>
  </si>
  <si>
    <r>
      <t>Kontoinhaber</t>
    </r>
    <r>
      <rPr>
        <sz val="8"/>
        <rFont val="Arial"/>
      </rPr>
      <t>:</t>
    </r>
  </si>
  <si>
    <r>
      <t>Grundfreibetrag</t>
    </r>
    <r>
      <rPr>
        <sz val="9"/>
        <rFont val="Arial"/>
        <family val="2"/>
      </rPr>
      <t xml:space="preserve"> des Schuldners (= Kontoinhaber) derzeit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</t>
    </r>
  </si>
  <si>
    <r>
      <t>Weiterer Freibetrag</t>
    </r>
    <r>
      <rPr>
        <sz val="8"/>
        <rFont val="Arial"/>
        <family val="2"/>
      </rPr>
      <t xml:space="preserve"> für die erste Person derzeit</t>
    </r>
    <r>
      <rPr>
        <vertAlign val="superscript"/>
        <sz val="8"/>
        <rFont val="Arial"/>
        <family val="2"/>
      </rPr>
      <t>1</t>
    </r>
    <r>
      <rPr>
        <b/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in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Höhe von</t>
    </r>
    <r>
      <rPr>
        <b/>
        <sz val="8"/>
        <rFont val="Arial"/>
        <family val="2"/>
      </rPr>
      <t xml:space="preserve"> </t>
    </r>
  </si>
  <si>
    <r>
      <t>Weiterer Freibetrag</t>
    </r>
    <r>
      <rPr>
        <sz val="8"/>
        <rFont val="Arial"/>
      </rPr>
      <t xml:space="preserve"> derzeit</t>
    </r>
    <r>
      <rPr>
        <vertAlign val="superscript"/>
        <sz val="8"/>
        <rFont val="Arial"/>
        <family val="2"/>
      </rPr>
      <t>1</t>
    </r>
    <r>
      <rPr>
        <sz val="8"/>
        <rFont val="Arial"/>
      </rPr>
      <t xml:space="preserve"> in Höhe von jeweils  </t>
    </r>
  </si>
  <si>
    <r>
      <t xml:space="preserve">weitere Person(en), </t>
    </r>
    <r>
      <rPr>
        <sz val="8"/>
        <rFont val="Arial"/>
        <family val="2"/>
      </rPr>
      <t>der aufgrund Gesetzes Unterhalt gewährt wird</t>
    </r>
  </si>
  <si>
    <r>
      <t xml:space="preserve">(§850k Abs. 2 Nr. 1a ZPO) </t>
    </r>
    <r>
      <rPr>
        <u/>
        <sz val="8"/>
        <rFont val="Arial"/>
        <family val="2"/>
      </rPr>
      <t xml:space="preserve">oder  </t>
    </r>
    <r>
      <rPr>
        <sz val="8"/>
        <rFont val="Arial"/>
        <family val="2"/>
      </rPr>
      <t xml:space="preserve">für die der Schuldner Leistungen nach </t>
    </r>
  </si>
  <si>
    <r>
      <t>Laufende Geldleistungen</t>
    </r>
    <r>
      <rPr>
        <sz val="8"/>
        <rFont val="Arial"/>
      </rPr>
      <t xml:space="preserve"> zum Ausgleich des durch einen Körper- oder</t>
    </r>
  </si>
  <si>
    <r>
      <t xml:space="preserve">Kindergeld </t>
    </r>
    <r>
      <rPr>
        <sz val="8"/>
        <rFont val="Arial"/>
      </rPr>
      <t>für (§850k Abs. 2 Satz 1 Nr. 3 ZPO)</t>
    </r>
  </si>
  <si>
    <r>
      <t>weitere Kinder (Anzahl)</t>
    </r>
    <r>
      <rPr>
        <vertAlign val="superscript"/>
        <sz val="8"/>
        <rFont val="Arial"/>
        <family val="2"/>
      </rPr>
      <t>2</t>
    </r>
    <r>
      <rPr>
        <sz val="8"/>
        <rFont val="Arial"/>
      </rPr>
      <t xml:space="preserve"> </t>
    </r>
  </si>
  <si>
    <r>
      <t>Andere Geldleistungen für Kinder</t>
    </r>
    <r>
      <rPr>
        <sz val="8"/>
        <rFont val="Arial"/>
      </rPr>
      <t xml:space="preserve"> - z. B. Kinderzuschlag und vergleichbare</t>
    </r>
  </si>
  <si>
    <r>
      <t>Einmalige Sozialleistungen</t>
    </r>
    <r>
      <rPr>
        <sz val="8"/>
        <rFont val="Arial"/>
      </rPr>
      <t xml:space="preserve"> (§ 850k Abs. 2 Nr. 2 ZPO)</t>
    </r>
  </si>
  <si>
    <r>
      <t>1</t>
    </r>
    <r>
      <rPr>
        <sz val="10"/>
        <rFont val="Arial"/>
      </rPr>
      <t xml:space="preserve"> </t>
    </r>
    <r>
      <rPr>
        <sz val="8"/>
        <rFont val="Arial"/>
        <family val="2"/>
      </rPr>
      <t>die Freibeträge können sich jeweils zum 1.7. in den ungeraden Jahren ändern</t>
    </r>
  </si>
  <si>
    <r>
      <t>2</t>
    </r>
    <r>
      <rPr>
        <sz val="10"/>
        <rFont val="Arial"/>
      </rPr>
      <t xml:space="preserve"> </t>
    </r>
    <r>
      <rPr>
        <sz val="8"/>
        <rFont val="Arial"/>
        <family val="2"/>
      </rPr>
      <t>sind auf einem Zusatzblatt gesondert aufgelistet</t>
    </r>
  </si>
  <si>
    <t>Kind 1 geb. in Mon./Jahr / in Höhe v.</t>
  </si>
  <si>
    <t>Kind 2 geb. in Mon./Jahr / in Höhe v.</t>
  </si>
  <si>
    <t>Kind 4 geb. in Mon./Jahr / in Höhe v.</t>
  </si>
  <si>
    <t>Kind 5 geb. in Mon./Jahr / in Höhe v.</t>
  </si>
  <si>
    <t>Kind 3 geb. in Mon./Jahr / in Höhe v.</t>
  </si>
  <si>
    <t xml:space="preserve">Betrag: </t>
  </si>
  <si>
    <t xml:space="preserve">Grundfreibetrag: </t>
  </si>
  <si>
    <t xml:space="preserve">Summe: </t>
  </si>
  <si>
    <t xml:space="preserve">+ Betrag: </t>
  </si>
  <si>
    <t>I.                      Bezeichnung der bescheinigenden Person oder Stelle nach § 850k Abs. 5 Satz 2 ZPO</t>
  </si>
  <si>
    <t>Kontonr.  oder IBAN</t>
  </si>
  <si>
    <t>Kto-Nr./IBAN</t>
  </si>
  <si>
    <t>Stand</t>
  </si>
  <si>
    <t>v20170701</t>
  </si>
  <si>
    <t xml:space="preserve">Bescheinigung angelehnt an Arbeitsgemeinschaft Schuldnerberatung der Verbände (AG SBV) </t>
  </si>
  <si>
    <t>in Absprache mit der Deutschen Kreditwirtschaft - Freibeträge Stand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</si>
</sst>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22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10"/>
      <name val="Times New Roman"/>
      <family val="1"/>
    </font>
    <font>
      <b/>
      <i/>
      <u/>
      <sz val="10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9"/>
      <name val="Arial"/>
    </font>
    <font>
      <sz val="8"/>
      <name val="Arial"/>
      <family val="2"/>
    </font>
    <font>
      <sz val="9"/>
      <name val="Arial"/>
      <family val="2"/>
    </font>
    <font>
      <vertAlign val="superscript"/>
      <sz val="10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b/>
      <vertAlign val="superscript"/>
      <sz val="8"/>
      <name val="Arial"/>
      <family val="2"/>
    </font>
    <font>
      <u/>
      <sz val="8"/>
      <name val="Arial"/>
      <family val="2"/>
    </font>
    <font>
      <sz val="10"/>
      <color indexed="9"/>
      <name val="Arial"/>
    </font>
    <font>
      <sz val="2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0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/>
    <xf numFmtId="0" fontId="0" fillId="0" borderId="0" xfId="0" applyFill="1" applyBorder="1" applyAlignment="1">
      <alignment horizontal="center"/>
    </xf>
    <xf numFmtId="2" fontId="3" fillId="0" borderId="1" xfId="0" applyNumberFormat="1" applyFont="1" applyBorder="1"/>
    <xf numFmtId="2" fontId="3" fillId="0" borderId="1" xfId="0" applyNumberFormat="1" applyFont="1" applyFill="1" applyBorder="1"/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3" fillId="2" borderId="3" xfId="0" applyFont="1" applyFill="1" applyBorder="1" applyAlignment="1" applyProtection="1">
      <alignment horizontal="left"/>
      <protection locked="0"/>
    </xf>
    <xf numFmtId="0" fontId="2" fillId="0" borderId="0" xfId="0" applyFont="1"/>
    <xf numFmtId="0" fontId="3" fillId="0" borderId="0" xfId="0" quotePrefix="1" applyFont="1" applyAlignment="1">
      <alignment horizontal="right"/>
    </xf>
    <xf numFmtId="0" fontId="6" fillId="0" borderId="0" xfId="0" applyFont="1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right"/>
      <protection locked="0"/>
    </xf>
    <xf numFmtId="0" fontId="0" fillId="0" borderId="4" xfId="0" applyBorder="1"/>
    <xf numFmtId="0" fontId="7" fillId="0" borderId="5" xfId="0" applyFont="1" applyBorder="1"/>
    <xf numFmtId="0" fontId="0" fillId="0" borderId="6" xfId="0" applyBorder="1"/>
    <xf numFmtId="0" fontId="0" fillId="0" borderId="7" xfId="0" applyBorder="1"/>
    <xf numFmtId="0" fontId="7" fillId="0" borderId="8" xfId="0" applyFont="1" applyBorder="1"/>
    <xf numFmtId="0" fontId="0" fillId="0" borderId="0" xfId="0" applyBorder="1"/>
    <xf numFmtId="0" fontId="0" fillId="0" borderId="9" xfId="0" applyBorder="1"/>
    <xf numFmtId="0" fontId="7" fillId="0" borderId="10" xfId="0" applyFont="1" applyBorder="1"/>
    <xf numFmtId="0" fontId="0" fillId="0" borderId="11" xfId="0" applyBorder="1"/>
    <xf numFmtId="164" fontId="0" fillId="0" borderId="0" xfId="0" applyNumberFormat="1" applyFill="1" applyBorder="1" applyProtection="1">
      <protection locked="0"/>
    </xf>
    <xf numFmtId="0" fontId="0" fillId="0" borderId="0" xfId="0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2" fontId="3" fillId="0" borderId="0" xfId="0" applyNumberFormat="1" applyFont="1" applyBorder="1"/>
    <xf numFmtId="44" fontId="0" fillId="0" borderId="1" xfId="1" applyFont="1" applyBorder="1"/>
    <xf numFmtId="44" fontId="0" fillId="2" borderId="1" xfId="1" applyFont="1" applyFill="1" applyBorder="1" applyProtection="1">
      <protection locked="0"/>
    </xf>
    <xf numFmtId="44" fontId="3" fillId="0" borderId="1" xfId="1" applyFont="1" applyBorder="1"/>
    <xf numFmtId="44" fontId="3" fillId="0" borderId="1" xfId="1" applyFont="1" applyFill="1" applyBorder="1" applyProtection="1"/>
    <xf numFmtId="0" fontId="0" fillId="0" borderId="0" xfId="0" applyBorder="1" applyAlignment="1">
      <alignment horizontal="right"/>
    </xf>
    <xf numFmtId="0" fontId="8" fillId="0" borderId="0" xfId="0" applyFont="1" applyBorder="1" applyAlignment="1">
      <alignment horizontal="right"/>
    </xf>
    <xf numFmtId="0" fontId="3" fillId="0" borderId="1" xfId="0" applyFont="1" applyBorder="1"/>
    <xf numFmtId="0" fontId="9" fillId="0" borderId="0" xfId="0" applyFont="1"/>
    <xf numFmtId="0" fontId="0" fillId="0" borderId="12" xfId="0" applyBorder="1"/>
    <xf numFmtId="0" fontId="0" fillId="0" borderId="13" xfId="0" applyBorder="1"/>
    <xf numFmtId="0" fontId="3" fillId="0" borderId="13" xfId="0" applyFont="1" applyBorder="1" applyAlignment="1">
      <alignment horizontal="right"/>
    </xf>
    <xf numFmtId="0" fontId="10" fillId="0" borderId="0" xfId="0" applyFont="1"/>
    <xf numFmtId="2" fontId="3" fillId="0" borderId="14" xfId="0" applyNumberFormat="1" applyFont="1" applyFill="1" applyBorder="1"/>
    <xf numFmtId="0" fontId="3" fillId="0" borderId="0" xfId="0" applyFont="1" applyBorder="1" applyAlignment="1">
      <alignment horizontal="right"/>
    </xf>
    <xf numFmtId="2" fontId="3" fillId="0" borderId="0" xfId="0" applyNumberFormat="1" applyFont="1" applyFill="1" applyBorder="1"/>
    <xf numFmtId="2" fontId="3" fillId="0" borderId="0" xfId="0" applyNumberFormat="1" applyFont="1" applyFill="1" applyBorder="1" applyProtection="1">
      <protection locked="0"/>
    </xf>
    <xf numFmtId="0" fontId="0" fillId="2" borderId="0" xfId="0" applyFill="1" applyBorder="1"/>
    <xf numFmtId="0" fontId="0" fillId="3" borderId="0" xfId="0" applyFill="1" applyBorder="1"/>
    <xf numFmtId="0" fontId="2" fillId="0" borderId="15" xfId="0" applyFont="1" applyBorder="1" applyAlignment="1" applyProtection="1"/>
    <xf numFmtId="0" fontId="12" fillId="0" borderId="15" xfId="0" applyFont="1" applyBorder="1" applyAlignment="1" applyProtection="1"/>
    <xf numFmtId="0" fontId="11" fillId="0" borderId="15" xfId="0" applyFont="1" applyBorder="1" applyAlignment="1" applyProtection="1">
      <alignment horizontal="left"/>
    </xf>
    <xf numFmtId="0" fontId="13" fillId="0" borderId="15" xfId="0" applyFont="1" applyBorder="1" applyAlignment="1" applyProtection="1">
      <alignment horizontal="right"/>
    </xf>
    <xf numFmtId="0" fontId="11" fillId="0" borderId="16" xfId="0" applyFont="1" applyBorder="1" applyAlignment="1" applyProtection="1">
      <alignment horizontal="left"/>
    </xf>
    <xf numFmtId="0" fontId="2" fillId="0" borderId="15" xfId="0" applyFont="1" applyBorder="1" applyProtection="1"/>
    <xf numFmtId="0" fontId="12" fillId="0" borderId="15" xfId="0" applyFont="1" applyBorder="1" applyProtection="1"/>
    <xf numFmtId="0" fontId="13" fillId="0" borderId="15" xfId="0" applyFont="1" applyBorder="1" applyAlignment="1" applyProtection="1"/>
    <xf numFmtId="0" fontId="12" fillId="0" borderId="0" xfId="0" applyFont="1" applyBorder="1" applyProtection="1"/>
    <xf numFmtId="0" fontId="2" fillId="0" borderId="0" xfId="0" applyFont="1" applyBorder="1" applyProtection="1"/>
    <xf numFmtId="0" fontId="12" fillId="0" borderId="17" xfId="0" applyFont="1" applyBorder="1" applyProtection="1"/>
    <xf numFmtId="0" fontId="11" fillId="0" borderId="18" xfId="0" applyFont="1" applyBorder="1" applyAlignment="1" applyProtection="1">
      <alignment horizontal="center" vertical="center"/>
    </xf>
    <xf numFmtId="0" fontId="2" fillId="0" borderId="11" xfId="0" applyFont="1" applyBorder="1" applyProtection="1"/>
    <xf numFmtId="0" fontId="12" fillId="0" borderId="11" xfId="0" applyFont="1" applyBorder="1" applyProtection="1"/>
    <xf numFmtId="0" fontId="0" fillId="0" borderId="11" xfId="0" applyBorder="1" applyProtection="1"/>
    <xf numFmtId="0" fontId="11" fillId="0" borderId="19" xfId="0" applyFont="1" applyBorder="1" applyAlignment="1" applyProtection="1">
      <alignment horizontal="left"/>
    </xf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right" vertical="center"/>
    </xf>
    <xf numFmtId="0" fontId="12" fillId="0" borderId="20" xfId="0" applyFont="1" applyBorder="1" applyAlignment="1" applyProtection="1">
      <alignment vertical="center"/>
    </xf>
    <xf numFmtId="0" fontId="2" fillId="0" borderId="20" xfId="0" applyFont="1" applyBorder="1" applyProtection="1"/>
    <xf numFmtId="0" fontId="12" fillId="0" borderId="22" xfId="0" applyFont="1" applyBorder="1" applyProtection="1"/>
    <xf numFmtId="0" fontId="0" fillId="0" borderId="0" xfId="0" applyProtection="1"/>
    <xf numFmtId="0" fontId="20" fillId="0" borderId="0" xfId="0" applyFont="1" applyProtection="1"/>
    <xf numFmtId="0" fontId="11" fillId="0" borderId="23" xfId="0" applyFont="1" applyBorder="1" applyAlignment="1" applyProtection="1"/>
    <xf numFmtId="0" fontId="14" fillId="0" borderId="23" xfId="0" applyFont="1" applyBorder="1" applyAlignment="1" applyProtection="1"/>
    <xf numFmtId="0" fontId="13" fillId="0" borderId="24" xfId="0" applyFont="1" applyBorder="1" applyAlignment="1" applyProtection="1">
      <alignment horizontal="right"/>
    </xf>
    <xf numFmtId="0" fontId="4" fillId="0" borderId="23" xfId="0" applyFont="1" applyBorder="1" applyProtection="1"/>
    <xf numFmtId="0" fontId="2" fillId="0" borderId="23" xfId="0" applyFont="1" applyBorder="1" applyProtection="1"/>
    <xf numFmtId="2" fontId="4" fillId="0" borderId="23" xfId="0" applyNumberFormat="1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right"/>
    </xf>
    <xf numFmtId="2" fontId="4" fillId="0" borderId="23" xfId="0" applyNumberFormat="1" applyFont="1" applyBorder="1" applyAlignment="1" applyProtection="1">
      <alignment horizontal="center"/>
    </xf>
    <xf numFmtId="0" fontId="11" fillId="0" borderId="25" xfId="0" applyFont="1" applyBorder="1" applyAlignment="1" applyProtection="1">
      <alignment horizontal="center"/>
    </xf>
    <xf numFmtId="0" fontId="4" fillId="0" borderId="0" xfId="0" applyFont="1" applyBorder="1" applyProtection="1"/>
    <xf numFmtId="0" fontId="2" fillId="0" borderId="0" xfId="0" applyFont="1" applyBorder="1" applyAlignment="1" applyProtection="1">
      <alignment horizontal="left"/>
    </xf>
    <xf numFmtId="0" fontId="2" fillId="0" borderId="20" xfId="0" applyFont="1" applyBorder="1" applyAlignment="1" applyProtection="1">
      <alignment horizontal="left"/>
    </xf>
    <xf numFmtId="0" fontId="2" fillId="0" borderId="20" xfId="0" applyFont="1" applyBorder="1" applyAlignment="1" applyProtection="1">
      <alignment horizontal="right"/>
    </xf>
    <xf numFmtId="0" fontId="4" fillId="0" borderId="23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right"/>
    </xf>
    <xf numFmtId="0" fontId="4" fillId="0" borderId="8" xfId="0" applyFont="1" applyBorder="1" applyAlignment="1" applyProtection="1">
      <alignment horizontal="left"/>
    </xf>
    <xf numFmtId="44" fontId="4" fillId="0" borderId="0" xfId="1" applyFont="1" applyBorder="1" applyProtection="1"/>
    <xf numFmtId="0" fontId="4" fillId="0" borderId="25" xfId="0" applyFont="1" applyBorder="1" applyAlignment="1" applyProtection="1">
      <alignment horizontal="center"/>
    </xf>
    <xf numFmtId="0" fontId="2" fillId="0" borderId="26" xfId="0" applyFont="1" applyBorder="1" applyAlignment="1" applyProtection="1">
      <alignment horizontal="right"/>
    </xf>
    <xf numFmtId="164" fontId="13" fillId="0" borderId="20" xfId="0" applyNumberFormat="1" applyFont="1" applyBorder="1" applyAlignment="1" applyProtection="1">
      <alignment horizontal="right"/>
    </xf>
    <xf numFmtId="44" fontId="4" fillId="0" borderId="26" xfId="1" applyFont="1" applyBorder="1" applyAlignment="1" applyProtection="1">
      <alignment horizontal="right"/>
    </xf>
    <xf numFmtId="0" fontId="2" fillId="0" borderId="0" xfId="0" applyFont="1" applyAlignment="1" applyProtection="1">
      <alignment vertical="top"/>
    </xf>
    <xf numFmtId="0" fontId="15" fillId="0" borderId="0" xfId="0" applyFont="1" applyProtection="1"/>
    <xf numFmtId="0" fontId="11" fillId="0" borderId="22" xfId="0" applyFont="1" applyBorder="1" applyAlignment="1" applyProtection="1">
      <alignment horizontal="left" vertical="center"/>
    </xf>
    <xf numFmtId="0" fontId="11" fillId="0" borderId="16" xfId="0" applyFont="1" applyBorder="1" applyAlignment="1" applyProtection="1">
      <alignment horizontal="left" vertical="center"/>
    </xf>
    <xf numFmtId="14" fontId="0" fillId="2" borderId="1" xfId="0" applyNumberForma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14" fontId="0" fillId="0" borderId="0" xfId="0" applyNumberFormat="1" applyProtection="1"/>
    <xf numFmtId="0" fontId="14" fillId="0" borderId="0" xfId="0" applyFont="1" applyProtection="1"/>
    <xf numFmtId="0" fontId="3" fillId="2" borderId="27" xfId="0" applyFont="1" applyFill="1" applyBorder="1" applyAlignment="1" applyProtection="1">
      <alignment horizontal="left"/>
      <protection locked="0"/>
    </xf>
    <xf numFmtId="0" fontId="3" fillId="2" borderId="15" xfId="0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0" borderId="27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3" borderId="27" xfId="0" applyFont="1" applyFill="1" applyBorder="1" applyAlignment="1" applyProtection="1">
      <alignment horizontal="left"/>
      <protection locked="0"/>
    </xf>
    <xf numFmtId="0" fontId="3" fillId="3" borderId="15" xfId="0" applyFont="1" applyFill="1" applyBorder="1" applyAlignment="1" applyProtection="1">
      <alignment horizontal="left"/>
      <protection locked="0"/>
    </xf>
    <xf numFmtId="0" fontId="3" fillId="3" borderId="2" xfId="0" applyFont="1" applyFill="1" applyBorder="1" applyAlignment="1" applyProtection="1">
      <alignment horizontal="left"/>
      <protection locked="0"/>
    </xf>
    <xf numFmtId="0" fontId="3" fillId="2" borderId="16" xfId="0" applyFont="1" applyFill="1" applyBorder="1" applyAlignment="1" applyProtection="1">
      <alignment horizontal="left"/>
      <protection locked="0"/>
    </xf>
    <xf numFmtId="14" fontId="3" fillId="2" borderId="27" xfId="0" applyNumberFormat="1" applyFont="1" applyFill="1" applyBorder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center" vertical="top"/>
    </xf>
    <xf numFmtId="0" fontId="2" fillId="0" borderId="0" xfId="0" applyFont="1" applyBorder="1" applyAlignment="1" applyProtection="1">
      <alignment horizontal="left"/>
    </xf>
    <xf numFmtId="164" fontId="11" fillId="0" borderId="28" xfId="0" applyNumberFormat="1" applyFont="1" applyBorder="1" applyAlignment="1" applyProtection="1">
      <alignment horizontal="right" vertical="center"/>
    </xf>
    <xf numFmtId="164" fontId="11" fillId="0" borderId="29" xfId="0" applyNumberFormat="1" applyFont="1" applyBorder="1" applyAlignment="1" applyProtection="1">
      <alignment horizontal="right" vertical="center"/>
    </xf>
    <xf numFmtId="164" fontId="11" fillId="0" borderId="30" xfId="0" applyNumberFormat="1" applyFont="1" applyBorder="1" applyAlignment="1" applyProtection="1">
      <alignment horizontal="right" vertical="center"/>
    </xf>
    <xf numFmtId="0" fontId="11" fillId="0" borderId="11" xfId="0" applyFont="1" applyBorder="1" applyAlignment="1" applyProtection="1">
      <alignment horizontal="left"/>
    </xf>
    <xf numFmtId="0" fontId="0" fillId="0" borderId="31" xfId="0" applyBorder="1" applyAlignment="1" applyProtection="1">
      <alignment horizontal="center"/>
    </xf>
    <xf numFmtId="0" fontId="0" fillId="0" borderId="26" xfId="0" applyBorder="1" applyAlignment="1" applyProtection="1">
      <alignment horizontal="center"/>
    </xf>
    <xf numFmtId="0" fontId="4" fillId="0" borderId="28" xfId="0" applyFont="1" applyBorder="1" applyAlignment="1" applyProtection="1">
      <alignment horizontal="left" vertical="top" wrapText="1"/>
    </xf>
    <xf numFmtId="0" fontId="0" fillId="0" borderId="29" xfId="0" applyBorder="1" applyAlignment="1" applyProtection="1">
      <alignment horizontal="left" vertical="top" wrapText="1"/>
    </xf>
    <xf numFmtId="0" fontId="0" fillId="0" borderId="32" xfId="0" applyBorder="1" applyAlignment="1" applyProtection="1">
      <alignment horizontal="left" vertical="top" wrapText="1"/>
    </xf>
    <xf numFmtId="0" fontId="0" fillId="0" borderId="26" xfId="0" applyBorder="1" applyAlignment="1" applyProtection="1">
      <alignment horizontal="left" vertical="top" wrapText="1"/>
    </xf>
    <xf numFmtId="0" fontId="3" fillId="0" borderId="31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8" fontId="11" fillId="0" borderId="28" xfId="0" applyNumberFormat="1" applyFont="1" applyBorder="1" applyAlignment="1" applyProtection="1">
      <alignment horizontal="right" vertical="center"/>
    </xf>
    <xf numFmtId="8" fontId="11" fillId="0" borderId="30" xfId="0" applyNumberFormat="1" applyFont="1" applyBorder="1" applyAlignment="1" applyProtection="1">
      <alignment horizontal="right" vertical="center"/>
    </xf>
    <xf numFmtId="0" fontId="0" fillId="0" borderId="32" xfId="0" applyBorder="1" applyAlignment="1" applyProtection="1">
      <alignment horizontal="center"/>
    </xf>
    <xf numFmtId="164" fontId="3" fillId="0" borderId="28" xfId="0" applyNumberFormat="1" applyFont="1" applyBorder="1" applyAlignment="1" applyProtection="1">
      <alignment horizontal="right" vertical="center"/>
    </xf>
    <xf numFmtId="164" fontId="3" fillId="0" borderId="29" xfId="0" applyNumberFormat="1" applyFont="1" applyBorder="1" applyAlignment="1" applyProtection="1">
      <alignment horizontal="right" vertical="center"/>
    </xf>
    <xf numFmtId="164" fontId="3" fillId="0" borderId="30" xfId="0" applyNumberFormat="1" applyFont="1" applyBorder="1" applyAlignment="1" applyProtection="1">
      <alignment horizontal="right" vertical="center"/>
    </xf>
    <xf numFmtId="0" fontId="4" fillId="0" borderId="11" xfId="0" applyFont="1" applyBorder="1" applyAlignment="1" applyProtection="1">
      <alignment horizontal="left"/>
    </xf>
    <xf numFmtId="0" fontId="4" fillId="0" borderId="19" xfId="0" applyFont="1" applyBorder="1" applyAlignment="1" applyProtection="1">
      <alignment horizontal="left"/>
    </xf>
    <xf numFmtId="0" fontId="2" fillId="0" borderId="23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/>
    </xf>
    <xf numFmtId="0" fontId="2" fillId="0" borderId="34" xfId="0" applyFont="1" applyBorder="1" applyAlignment="1" applyProtection="1">
      <alignment horizontal="left" vertical="center"/>
    </xf>
    <xf numFmtId="0" fontId="0" fillId="0" borderId="15" xfId="0" applyBorder="1" applyAlignment="1">
      <alignment horizontal="left" vertical="center"/>
    </xf>
    <xf numFmtId="0" fontId="11" fillId="0" borderId="20" xfId="0" applyFont="1" applyBorder="1" applyAlignment="1" applyProtection="1">
      <alignment horizontal="left" vertical="center"/>
    </xf>
    <xf numFmtId="0" fontId="0" fillId="0" borderId="20" xfId="0" applyBorder="1" applyAlignment="1">
      <alignment horizontal="left" vertical="center"/>
    </xf>
    <xf numFmtId="0" fontId="11" fillId="0" borderId="15" xfId="0" applyFont="1" applyBorder="1" applyAlignment="1" applyProtection="1">
      <alignment horizontal="left" vertical="center"/>
    </xf>
    <xf numFmtId="0" fontId="3" fillId="0" borderId="31" xfId="0" applyFont="1" applyBorder="1" applyAlignment="1" applyProtection="1">
      <alignment horizontal="left" vertical="center"/>
    </xf>
    <xf numFmtId="0" fontId="3" fillId="0" borderId="23" xfId="0" applyFont="1" applyBorder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</xf>
    <xf numFmtId="0" fontId="3" fillId="0" borderId="26" xfId="0" applyFont="1" applyBorder="1" applyAlignment="1" applyProtection="1">
      <alignment horizontal="left" vertical="center"/>
    </xf>
    <xf numFmtId="0" fontId="3" fillId="0" borderId="20" xfId="0" applyFont="1" applyBorder="1" applyAlignment="1" applyProtection="1">
      <alignment horizontal="left" vertical="center"/>
    </xf>
    <xf numFmtId="0" fontId="3" fillId="0" borderId="22" xfId="0" applyFont="1" applyBorder="1" applyAlignment="1" applyProtection="1">
      <alignment horizontal="left" vertical="center"/>
    </xf>
    <xf numFmtId="0" fontId="2" fillId="0" borderId="20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center" vertical="center" shrinkToFit="1"/>
    </xf>
    <xf numFmtId="0" fontId="0" fillId="0" borderId="0" xfId="0" applyBorder="1" applyAlignment="1" applyProtection="1">
      <alignment horizontal="center" vertical="center"/>
    </xf>
    <xf numFmtId="14" fontId="11" fillId="0" borderId="24" xfId="0" applyNumberFormat="1" applyFont="1" applyBorder="1" applyAlignment="1" applyProtection="1">
      <alignment horizontal="left" vertical="center"/>
    </xf>
    <xf numFmtId="0" fontId="11" fillId="0" borderId="19" xfId="0" applyFont="1" applyBorder="1" applyAlignment="1" applyProtection="1">
      <alignment horizontal="left" vertical="center"/>
    </xf>
    <xf numFmtId="0" fontId="2" fillId="0" borderId="35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2" fillId="0" borderId="33" xfId="0" applyFont="1" applyBorder="1" applyAlignment="1" applyProtection="1">
      <alignment horizontal="left" vertical="center"/>
    </xf>
    <xf numFmtId="0" fontId="11" fillId="0" borderId="6" xfId="0" applyFont="1" applyBorder="1" applyAlignment="1" applyProtection="1">
      <alignment horizontal="left" vertical="center"/>
    </xf>
    <xf numFmtId="0" fontId="11" fillId="0" borderId="36" xfId="0" applyFont="1" applyBorder="1" applyAlignment="1" applyProtection="1">
      <alignment horizontal="left" vertical="center"/>
    </xf>
    <xf numFmtId="0" fontId="11" fillId="0" borderId="11" xfId="0" applyFont="1" applyBorder="1" applyAlignment="1" applyProtection="1">
      <alignment horizontal="left" vertical="center"/>
    </xf>
    <xf numFmtId="0" fontId="4" fillId="0" borderId="29" xfId="0" applyFont="1" applyBorder="1" applyAlignment="1" applyProtection="1">
      <alignment horizontal="left" vertical="top" wrapText="1"/>
    </xf>
    <xf numFmtId="0" fontId="4" fillId="0" borderId="30" xfId="0" applyFont="1" applyBorder="1" applyAlignment="1" applyProtection="1">
      <alignment horizontal="left" vertical="top" wrapText="1"/>
    </xf>
    <xf numFmtId="0" fontId="2" fillId="0" borderId="31" xfId="0" applyFont="1" applyBorder="1" applyAlignment="1" applyProtection="1">
      <alignment horizontal="left" vertical="center"/>
    </xf>
    <xf numFmtId="0" fontId="11" fillId="0" borderId="23" xfId="0" applyFont="1" applyBorder="1" applyAlignment="1" applyProtection="1">
      <alignment horizontal="left" vertical="center"/>
    </xf>
    <xf numFmtId="0" fontId="11" fillId="0" borderId="29" xfId="0" applyFont="1" applyBorder="1" applyAlignment="1" applyProtection="1">
      <alignment horizontal="left" vertical="top" wrapText="1"/>
    </xf>
    <xf numFmtId="0" fontId="11" fillId="0" borderId="30" xfId="0" applyFont="1" applyBorder="1" applyAlignment="1" applyProtection="1">
      <alignment horizontal="left" vertical="top" wrapText="1"/>
    </xf>
    <xf numFmtId="0" fontId="2" fillId="0" borderId="37" xfId="0" applyFont="1" applyBorder="1" applyAlignment="1" applyProtection="1">
      <alignment horizontal="left"/>
    </xf>
    <xf numFmtId="0" fontId="11" fillId="0" borderId="37" xfId="0" applyFont="1" applyBorder="1" applyAlignment="1" applyProtection="1">
      <alignment horizontal="left"/>
    </xf>
    <xf numFmtId="0" fontId="11" fillId="0" borderId="38" xfId="0" applyFont="1" applyBorder="1" applyAlignment="1" applyProtection="1">
      <alignment horizontal="left"/>
    </xf>
    <xf numFmtId="0" fontId="11" fillId="0" borderId="15" xfId="0" applyFont="1" applyBorder="1" applyAlignment="1" applyProtection="1">
      <alignment horizontal="left"/>
    </xf>
    <xf numFmtId="0" fontId="11" fillId="0" borderId="16" xfId="0" applyFont="1" applyBorder="1" applyAlignment="1" applyProtection="1">
      <alignment horizontal="left"/>
    </xf>
    <xf numFmtId="0" fontId="11" fillId="0" borderId="15" xfId="0" applyFont="1" applyBorder="1" applyAlignment="1" applyProtection="1"/>
    <xf numFmtId="0" fontId="11" fillId="0" borderId="16" xfId="0" applyFont="1" applyBorder="1" applyAlignment="1" applyProtection="1"/>
    <xf numFmtId="0" fontId="11" fillId="0" borderId="0" xfId="0" applyFont="1" applyBorder="1" applyAlignment="1" applyProtection="1">
      <alignment horizontal="left"/>
    </xf>
    <xf numFmtId="0" fontId="11" fillId="0" borderId="17" xfId="0" applyFont="1" applyBorder="1" applyAlignment="1" applyProtection="1">
      <alignment horizontal="left"/>
    </xf>
    <xf numFmtId="14" fontId="11" fillId="0" borderId="11" xfId="0" applyNumberFormat="1" applyFont="1" applyBorder="1" applyAlignment="1" applyProtection="1">
      <alignment horizontal="left"/>
    </xf>
    <xf numFmtId="0" fontId="0" fillId="0" borderId="11" xfId="0" applyBorder="1" applyProtection="1"/>
    <xf numFmtId="0" fontId="2" fillId="0" borderId="11" xfId="0" applyFont="1" applyBorder="1" applyAlignment="1" applyProtection="1">
      <alignment horizontal="right"/>
    </xf>
    <xf numFmtId="0" fontId="12" fillId="0" borderId="39" xfId="0" applyFont="1" applyBorder="1" applyAlignment="1" applyProtection="1">
      <alignment horizontal="left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</cellXfs>
  <cellStyles count="2">
    <cellStyle name="Euro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46</xdr:row>
          <xdr:rowOff>85725</xdr:rowOff>
        </xdr:from>
        <xdr:to>
          <xdr:col>2</xdr:col>
          <xdr:colOff>28575</xdr:colOff>
          <xdr:row>47</xdr:row>
          <xdr:rowOff>142875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42</xdr:row>
          <xdr:rowOff>0</xdr:rowOff>
        </xdr:from>
        <xdr:to>
          <xdr:col>2</xdr:col>
          <xdr:colOff>28575</xdr:colOff>
          <xdr:row>43</xdr:row>
          <xdr:rowOff>104775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showGridLines="0" tabSelected="1" workbookViewId="0">
      <selection activeCell="F18" sqref="F18:H18"/>
    </sheetView>
  </sheetViews>
  <sheetFormatPr baseColWidth="10" defaultRowHeight="12.75" x14ac:dyDescent="0.2"/>
  <cols>
    <col min="1" max="1" width="14.7109375" customWidth="1"/>
    <col min="3" max="3" width="14.140625" customWidth="1"/>
    <col min="5" max="5" width="11.85546875" customWidth="1"/>
  </cols>
  <sheetData>
    <row r="1" spans="1:11" x14ac:dyDescent="0.2">
      <c r="B1" s="2" t="s">
        <v>1</v>
      </c>
    </row>
    <row r="2" spans="1:11" x14ac:dyDescent="0.2">
      <c r="B2" s="2" t="s">
        <v>0</v>
      </c>
    </row>
    <row r="3" spans="1:11" ht="2.25" customHeight="1" x14ac:dyDescent="0.2"/>
    <row r="4" spans="1:11" x14ac:dyDescent="0.2">
      <c r="A4" s="21" t="s">
        <v>86</v>
      </c>
      <c r="B4" s="22"/>
      <c r="C4" s="22"/>
      <c r="D4" s="22"/>
      <c r="E4" s="22"/>
      <c r="F4" s="22"/>
      <c r="G4" s="22"/>
      <c r="H4" s="22"/>
      <c r="I4" s="22"/>
      <c r="J4" s="22"/>
      <c r="K4" s="23"/>
    </row>
    <row r="5" spans="1:11" x14ac:dyDescent="0.2">
      <c r="A5" s="24" t="s">
        <v>98</v>
      </c>
      <c r="B5" s="25"/>
      <c r="C5" s="25"/>
      <c r="D5" s="25"/>
      <c r="E5" s="25"/>
      <c r="F5" s="25"/>
      <c r="G5" s="25"/>
      <c r="H5" s="25"/>
      <c r="I5" s="50"/>
      <c r="J5" s="51"/>
      <c r="K5" s="26"/>
    </row>
    <row r="6" spans="1:11" x14ac:dyDescent="0.2">
      <c r="A6" s="27" t="s">
        <v>87</v>
      </c>
      <c r="B6" s="28"/>
      <c r="C6" s="28"/>
      <c r="D6" s="28"/>
      <c r="E6" s="28"/>
      <c r="F6" s="28"/>
      <c r="G6" s="28"/>
      <c r="H6" s="28"/>
      <c r="I6" s="28"/>
      <c r="J6" s="28"/>
      <c r="K6" s="20"/>
    </row>
    <row r="7" spans="1:11" ht="5.25" customHeight="1" x14ac:dyDescent="0.2"/>
    <row r="8" spans="1:11" x14ac:dyDescent="0.2">
      <c r="B8" s="4" t="s">
        <v>92</v>
      </c>
      <c r="C8" s="104"/>
      <c r="D8" s="105"/>
      <c r="E8" s="106"/>
      <c r="G8" s="4" t="s">
        <v>91</v>
      </c>
      <c r="H8" s="104"/>
      <c r="I8" s="105"/>
      <c r="J8" s="106"/>
    </row>
    <row r="9" spans="1:11" x14ac:dyDescent="0.2">
      <c r="B9" s="4" t="s">
        <v>93</v>
      </c>
      <c r="C9" s="114"/>
      <c r="D9" s="105"/>
      <c r="E9" s="106"/>
      <c r="G9" s="4" t="s">
        <v>157</v>
      </c>
      <c r="H9" s="104"/>
      <c r="I9" s="105"/>
      <c r="J9" s="106"/>
    </row>
    <row r="10" spans="1:11" x14ac:dyDescent="0.2">
      <c r="B10" s="4" t="s">
        <v>94</v>
      </c>
      <c r="C10" s="104"/>
      <c r="D10" s="105"/>
      <c r="E10" s="106"/>
    </row>
    <row r="11" spans="1:11" ht="6" customHeight="1" x14ac:dyDescent="0.2"/>
    <row r="12" spans="1:11" x14ac:dyDescent="0.2">
      <c r="B12" s="2" t="s">
        <v>16</v>
      </c>
    </row>
    <row r="13" spans="1:11" x14ac:dyDescent="0.2">
      <c r="E13" s="4" t="s">
        <v>88</v>
      </c>
      <c r="F13" s="107" t="str">
        <f>IF(C8="","",C8)</f>
        <v/>
      </c>
      <c r="G13" s="108"/>
      <c r="H13" s="109"/>
      <c r="J13" s="4" t="s">
        <v>153</v>
      </c>
      <c r="K13" s="7" t="str">
        <f>IF(F13="","",Grundwerte!E6)</f>
        <v/>
      </c>
    </row>
    <row r="14" spans="1:11" ht="6" customHeight="1" x14ac:dyDescent="0.2">
      <c r="A14" s="4"/>
      <c r="B14" s="32"/>
      <c r="C14" s="32"/>
      <c r="D14" s="32"/>
      <c r="F14" s="4"/>
      <c r="G14" s="33"/>
    </row>
    <row r="15" spans="1:11" x14ac:dyDescent="0.2">
      <c r="E15" s="38" t="s">
        <v>79</v>
      </c>
      <c r="F15" s="104"/>
      <c r="G15" s="105"/>
      <c r="H15" s="106"/>
      <c r="J15" s="4" t="str">
        <f>IF(K15="Fehler!","",IF(K15="","","Weiterer Freibetrag: "))</f>
        <v/>
      </c>
      <c r="K15" s="7" t="str">
        <f>IF(COUNTA(F15)+COUNTA(F16)&gt;1,"Fehler!",IF(F15="","",Grundwerte!E7))</f>
        <v/>
      </c>
    </row>
    <row r="16" spans="1:11" x14ac:dyDescent="0.2">
      <c r="A16" s="39" t="s">
        <v>85</v>
      </c>
      <c r="E16" s="3" t="s">
        <v>84</v>
      </c>
      <c r="F16" s="110"/>
      <c r="G16" s="111"/>
      <c r="H16" s="112"/>
      <c r="J16" s="4" t="str">
        <f>IF(K16="Fehler!","",IF(K16="","","Weiterer Freibetrag: "))</f>
        <v/>
      </c>
      <c r="K16" s="40" t="str">
        <f>IF(COUNTA(F15)+COUNTA(F16)&gt;1,"Fehler!",IF(F16="","",Grundwerte!E7))</f>
        <v/>
      </c>
    </row>
    <row r="17" spans="1:11" x14ac:dyDescent="0.2">
      <c r="A17" s="4"/>
    </row>
    <row r="18" spans="1:11" x14ac:dyDescent="0.2">
      <c r="A18" s="25"/>
      <c r="E18" s="38" t="s">
        <v>80</v>
      </c>
      <c r="F18" s="104"/>
      <c r="G18" s="105"/>
      <c r="H18" s="106"/>
      <c r="J18" s="4" t="str">
        <f>IF(K18="Fehler!","",IF(K18="","","Weiterer Freibetrag: "))</f>
        <v/>
      </c>
      <c r="K18" s="7" t="str">
        <f>IF(COUNTA(F18)+COUNTA(F19)&gt;1,"Fehler!",IF(F18="","",Grundwerte!$E$8))</f>
        <v/>
      </c>
    </row>
    <row r="19" spans="1:11" x14ac:dyDescent="0.2">
      <c r="A19" s="39" t="s">
        <v>85</v>
      </c>
      <c r="E19" s="3" t="s">
        <v>84</v>
      </c>
      <c r="F19" s="110"/>
      <c r="G19" s="111"/>
      <c r="H19" s="112"/>
      <c r="J19" s="4" t="str">
        <f>IF(K19="Fehler!","",IF(K19="","","Weiterer Freibetrag: "))</f>
        <v/>
      </c>
      <c r="K19" s="7" t="str">
        <f>IF(COUNTA(F19)+COUNTA(F18)&gt;1,"Fehler!",IF(F19="","",Grundwerte!$E$8))</f>
        <v/>
      </c>
    </row>
    <row r="20" spans="1:11" x14ac:dyDescent="0.2">
      <c r="A20" s="4"/>
    </row>
    <row r="21" spans="1:11" x14ac:dyDescent="0.2">
      <c r="A21" s="25"/>
      <c r="E21" s="38" t="s">
        <v>81</v>
      </c>
      <c r="F21" s="104"/>
      <c r="G21" s="105"/>
      <c r="H21" s="106"/>
      <c r="J21" s="4" t="str">
        <f>IF(K21="Fehler!","",IF(K21="","","Weiterer Freibetrag: "))</f>
        <v/>
      </c>
      <c r="K21" s="7" t="str">
        <f>IF(COUNTA(F21)+COUNTA(F22)&gt;1,"Fehler!",IF(F21="","",Grundwerte!$E$8))</f>
        <v/>
      </c>
    </row>
    <row r="22" spans="1:11" x14ac:dyDescent="0.2">
      <c r="A22" s="39" t="s">
        <v>85</v>
      </c>
      <c r="E22" s="3" t="s">
        <v>84</v>
      </c>
      <c r="F22" s="110"/>
      <c r="G22" s="111"/>
      <c r="H22" s="112"/>
      <c r="J22" s="4" t="str">
        <f>IF(K22="Fehler!","",IF(K22="","","Weiterer Freibetrag: "))</f>
        <v/>
      </c>
      <c r="K22" s="7" t="str">
        <f>IF(COUNTA(F22)+COUNTA(F21)&gt;1,"Fehler!",IF(F22="","",Grundwerte!$E$8))</f>
        <v/>
      </c>
    </row>
    <row r="23" spans="1:11" x14ac:dyDescent="0.2">
      <c r="A23" s="4"/>
    </row>
    <row r="24" spans="1:11" x14ac:dyDescent="0.2">
      <c r="E24" s="38" t="s">
        <v>82</v>
      </c>
      <c r="F24" s="104"/>
      <c r="G24" s="105"/>
      <c r="H24" s="106"/>
      <c r="J24" s="4" t="str">
        <f>IF(K24="Fehler!","",IF(K24="","","Weiterer Freibetrag: "))</f>
        <v/>
      </c>
      <c r="K24" s="7" t="str">
        <f>IF(COUNTA(F24)+COUNTA(F25)&gt;1,"Fehler!",IF(F24="","",Grundwerte!$E$8))</f>
        <v/>
      </c>
    </row>
    <row r="25" spans="1:11" x14ac:dyDescent="0.2">
      <c r="A25" s="39" t="s">
        <v>85</v>
      </c>
      <c r="E25" s="3" t="s">
        <v>84</v>
      </c>
      <c r="F25" s="110"/>
      <c r="G25" s="111"/>
      <c r="H25" s="112"/>
      <c r="J25" s="4" t="str">
        <f>IF(K25="Fehler!","",IF(K25="","","Weiterer Freibetrag: "))</f>
        <v/>
      </c>
      <c r="K25" s="7" t="str">
        <f>IF(COUNTA(F25)+COUNTA(F24)&gt;1,"Fehler!",IF(F25="","",Grundwerte!$E$8))</f>
        <v/>
      </c>
    </row>
    <row r="26" spans="1:11" x14ac:dyDescent="0.2">
      <c r="A26" s="4"/>
    </row>
    <row r="27" spans="1:11" x14ac:dyDescent="0.2">
      <c r="E27" s="38" t="s">
        <v>83</v>
      </c>
      <c r="F27" s="104"/>
      <c r="G27" s="105"/>
      <c r="H27" s="106"/>
      <c r="J27" s="4" t="str">
        <f>IF(K27="Fehler!","",IF(K27="","","Weiterer Freibetrag: "))</f>
        <v/>
      </c>
      <c r="K27" s="7" t="str">
        <f>IF(COUNTA(F27)+COUNTA(F28)&gt;1,"Fehler!",IF(F27="","",Grundwerte!$E$8))</f>
        <v/>
      </c>
    </row>
    <row r="28" spans="1:11" x14ac:dyDescent="0.2">
      <c r="A28" s="39" t="s">
        <v>85</v>
      </c>
      <c r="E28" s="3" t="s">
        <v>84</v>
      </c>
      <c r="F28" s="110"/>
      <c r="G28" s="111"/>
      <c r="H28" s="112"/>
      <c r="J28" s="4" t="str">
        <f>IF(K28="Fehler!","",IF(K28="","","Weiterer Freibetrag: "))</f>
        <v/>
      </c>
      <c r="K28" s="7" t="str">
        <f>IF(COUNTA(F28)+COUNTA(F27)&gt;1,"Fehler!",IF(F28="","",Grundwerte!$E$8))</f>
        <v/>
      </c>
    </row>
    <row r="29" spans="1:11" ht="0.75" customHeight="1" x14ac:dyDescent="0.2">
      <c r="A29" s="4"/>
    </row>
    <row r="30" spans="1:11" ht="7.5" customHeight="1" x14ac:dyDescent="0.2">
      <c r="F30" s="4"/>
    </row>
    <row r="31" spans="1:11" x14ac:dyDescent="0.2">
      <c r="A31" s="2" t="s">
        <v>89</v>
      </c>
      <c r="F31" s="4"/>
      <c r="J31" s="4" t="s">
        <v>152</v>
      </c>
      <c r="K31" s="12"/>
    </row>
    <row r="32" spans="1:11" x14ac:dyDescent="0.2">
      <c r="A32" t="s">
        <v>18</v>
      </c>
    </row>
    <row r="33" spans="1:11" ht="6" customHeight="1" x14ac:dyDescent="0.2"/>
    <row r="34" spans="1:11" x14ac:dyDescent="0.2">
      <c r="D34" s="2" t="s">
        <v>20</v>
      </c>
      <c r="F34" s="2" t="s">
        <v>27</v>
      </c>
      <c r="H34" s="2" t="s">
        <v>28</v>
      </c>
    </row>
    <row r="35" spans="1:11" ht="2.25" customHeight="1" x14ac:dyDescent="0.2"/>
    <row r="36" spans="1:11" x14ac:dyDescent="0.2">
      <c r="C36" s="4" t="s">
        <v>21</v>
      </c>
      <c r="D36" s="104"/>
      <c r="E36" s="113"/>
      <c r="F36" s="13"/>
      <c r="G36" s="14"/>
      <c r="H36" s="12"/>
    </row>
    <row r="37" spans="1:11" x14ac:dyDescent="0.2">
      <c r="C37" s="4" t="s">
        <v>22</v>
      </c>
      <c r="D37" s="104"/>
      <c r="E37" s="113"/>
      <c r="F37" s="13"/>
      <c r="G37" s="14"/>
      <c r="H37" s="12"/>
    </row>
    <row r="38" spans="1:11" x14ac:dyDescent="0.2">
      <c r="C38" s="4" t="s">
        <v>23</v>
      </c>
      <c r="D38" s="104"/>
      <c r="E38" s="113"/>
      <c r="F38" s="13"/>
      <c r="G38" s="14"/>
      <c r="H38" s="12"/>
    </row>
    <row r="39" spans="1:11" x14ac:dyDescent="0.2">
      <c r="C39" s="4" t="s">
        <v>24</v>
      </c>
      <c r="D39" s="104"/>
      <c r="E39" s="113"/>
      <c r="F39" s="13"/>
      <c r="G39" s="14"/>
      <c r="H39" s="12"/>
    </row>
    <row r="40" spans="1:11" x14ac:dyDescent="0.2">
      <c r="C40" s="4" t="s">
        <v>25</v>
      </c>
      <c r="D40" s="104"/>
      <c r="E40" s="113"/>
      <c r="F40" s="13"/>
      <c r="G40" s="14"/>
      <c r="H40" s="12"/>
    </row>
    <row r="41" spans="1:11" x14ac:dyDescent="0.2">
      <c r="C41" s="4" t="s">
        <v>26</v>
      </c>
      <c r="D41" s="10"/>
      <c r="E41" s="45" t="s">
        <v>77</v>
      </c>
      <c r="G41" s="22"/>
      <c r="H41" s="12"/>
      <c r="J41" s="4" t="s">
        <v>154</v>
      </c>
      <c r="K41" s="8">
        <f>SUM(H36:H41)</f>
        <v>0</v>
      </c>
    </row>
    <row r="42" spans="1:11" ht="5.25" customHeight="1" x14ac:dyDescent="0.2"/>
    <row r="43" spans="1:11" x14ac:dyDescent="0.2">
      <c r="A43" s="2" t="s">
        <v>90</v>
      </c>
      <c r="J43" s="4" t="s">
        <v>152</v>
      </c>
      <c r="K43" s="12"/>
    </row>
    <row r="44" spans="1:11" ht="4.5" customHeight="1" thickBot="1" x14ac:dyDescent="0.25">
      <c r="A44" s="2"/>
      <c r="J44" s="4"/>
      <c r="K44" s="49"/>
    </row>
    <row r="45" spans="1:11" ht="13.5" thickBot="1" x14ac:dyDescent="0.25">
      <c r="A45" s="42"/>
      <c r="B45" s="43"/>
      <c r="C45" s="43"/>
      <c r="D45" s="43"/>
      <c r="E45" s="43"/>
      <c r="F45" s="43"/>
      <c r="G45" s="43"/>
      <c r="H45" s="43"/>
      <c r="I45" s="44"/>
      <c r="J45" s="44" t="s">
        <v>97</v>
      </c>
      <c r="K45" s="46">
        <f>SUM(K13:K43)</f>
        <v>0</v>
      </c>
    </row>
    <row r="46" spans="1:11" ht="3.75" customHeight="1" x14ac:dyDescent="0.2">
      <c r="A46" s="25"/>
      <c r="B46" s="25"/>
      <c r="C46" s="25"/>
      <c r="D46" s="25"/>
      <c r="E46" s="25"/>
      <c r="F46" s="25"/>
      <c r="G46" s="25"/>
      <c r="H46" s="25"/>
      <c r="I46" s="47"/>
      <c r="J46" s="47"/>
      <c r="K46" s="48"/>
    </row>
    <row r="47" spans="1:11" x14ac:dyDescent="0.2">
      <c r="A47" s="2" t="s">
        <v>29</v>
      </c>
      <c r="E47" s="104"/>
      <c r="F47" s="105"/>
      <c r="G47" s="105"/>
      <c r="H47" s="105"/>
      <c r="I47" s="106"/>
      <c r="J47" s="16" t="s">
        <v>155</v>
      </c>
      <c r="K47" s="12"/>
    </row>
    <row r="49" spans="1:11" x14ac:dyDescent="0.2">
      <c r="A49" s="41" t="s">
        <v>34</v>
      </c>
    </row>
    <row r="50" spans="1:11" x14ac:dyDescent="0.2">
      <c r="A50" s="41" t="s">
        <v>95</v>
      </c>
    </row>
    <row r="51" spans="1:11" x14ac:dyDescent="0.2">
      <c r="H51" s="15" t="s">
        <v>33</v>
      </c>
      <c r="K51" s="15" t="s">
        <v>160</v>
      </c>
    </row>
  </sheetData>
  <sheetProtection password="DAC9" sheet="1" objects="1" scenarios="1" selectLockedCells="1"/>
  <mergeCells count="22">
    <mergeCell ref="E47:I47"/>
    <mergeCell ref="C8:E8"/>
    <mergeCell ref="C9:E9"/>
    <mergeCell ref="C10:E10"/>
    <mergeCell ref="H8:J8"/>
    <mergeCell ref="F25:H25"/>
    <mergeCell ref="F18:H18"/>
    <mergeCell ref="F21:H21"/>
    <mergeCell ref="F24:H24"/>
    <mergeCell ref="D40:E40"/>
    <mergeCell ref="D39:E39"/>
    <mergeCell ref="D36:E36"/>
    <mergeCell ref="D37:E37"/>
    <mergeCell ref="D38:E38"/>
    <mergeCell ref="F28:H28"/>
    <mergeCell ref="H9:J9"/>
    <mergeCell ref="F13:H13"/>
    <mergeCell ref="F15:H15"/>
    <mergeCell ref="F27:H27"/>
    <mergeCell ref="F16:H16"/>
    <mergeCell ref="F19:H19"/>
    <mergeCell ref="F22:H22"/>
  </mergeCells>
  <phoneticPr fontId="2" type="noConversion"/>
  <pageMargins left="0.39370078740157483" right="0.39370078740157483" top="0.39370078740157483" bottom="0.19685039370078741" header="0.51181102362204722" footer="0.51181102362204722"/>
  <pageSetup paperSize="9" orientation="landscape" horizontalDpi="720" verticalDpi="720" copies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7"/>
  <sheetViews>
    <sheetView topLeftCell="A4" zoomScaleNormal="100" workbookViewId="0">
      <selection activeCell="H57" sqref="H57"/>
    </sheetView>
  </sheetViews>
  <sheetFormatPr baseColWidth="10" defaultRowHeight="12.75" x14ac:dyDescent="0.2"/>
  <cols>
    <col min="1" max="1" width="14.85546875" style="73" customWidth="1"/>
    <col min="2" max="2" width="4.5703125" style="73" customWidth="1"/>
    <col min="3" max="3" width="7.85546875" style="73" customWidth="1"/>
    <col min="4" max="4" width="12.140625" style="73" customWidth="1"/>
    <col min="5" max="5" width="5.85546875" style="73" customWidth="1"/>
    <col min="6" max="6" width="11.85546875" style="73" customWidth="1"/>
    <col min="7" max="7" width="9.28515625" style="73" customWidth="1"/>
    <col min="8" max="8" width="10.28515625" style="73" customWidth="1"/>
    <col min="9" max="9" width="16" style="73" customWidth="1"/>
  </cols>
  <sheetData>
    <row r="1" spans="1:9" ht="25.5" x14ac:dyDescent="0.2">
      <c r="A1" s="152" t="s">
        <v>99</v>
      </c>
      <c r="B1" s="152"/>
      <c r="C1" s="152"/>
      <c r="D1" s="152"/>
      <c r="E1" s="152"/>
      <c r="F1" s="152"/>
      <c r="G1" s="152"/>
      <c r="H1" s="152"/>
      <c r="I1" s="152"/>
    </row>
    <row r="2" spans="1:9" x14ac:dyDescent="0.2">
      <c r="A2" s="153" t="s">
        <v>100</v>
      </c>
      <c r="B2" s="153"/>
      <c r="C2" s="153"/>
      <c r="D2" s="153"/>
      <c r="E2" s="153"/>
      <c r="F2" s="153"/>
      <c r="G2" s="153"/>
      <c r="H2" s="153"/>
      <c r="I2" s="153"/>
    </row>
    <row r="3" spans="1:9" x14ac:dyDescent="0.2">
      <c r="A3" s="153" t="s">
        <v>101</v>
      </c>
      <c r="B3" s="153"/>
      <c r="C3" s="153"/>
      <c r="D3" s="153"/>
      <c r="E3" s="153"/>
      <c r="F3" s="153"/>
      <c r="G3" s="153"/>
      <c r="H3" s="153"/>
      <c r="I3" s="153"/>
    </row>
    <row r="4" spans="1:9" ht="13.5" thickBot="1" x14ac:dyDescent="0.25">
      <c r="A4" s="153" t="s">
        <v>102</v>
      </c>
      <c r="B4" s="153"/>
      <c r="C4" s="153"/>
      <c r="D4" s="153"/>
      <c r="E4" s="153"/>
      <c r="F4" s="153"/>
      <c r="G4" s="153"/>
      <c r="H4" s="153"/>
      <c r="I4" s="153"/>
    </row>
    <row r="5" spans="1:9" x14ac:dyDescent="0.2">
      <c r="A5" s="123" t="s">
        <v>156</v>
      </c>
      <c r="B5" s="168" t="s">
        <v>103</v>
      </c>
      <c r="C5" s="168"/>
      <c r="D5" s="169" t="str">
        <f>IF(Grundwerte!C12="","",Grundwerte!C12)</f>
        <v/>
      </c>
      <c r="E5" s="169"/>
      <c r="F5" s="169"/>
      <c r="G5" s="169"/>
      <c r="H5" s="169"/>
      <c r="I5" s="170"/>
    </row>
    <row r="6" spans="1:9" x14ac:dyDescent="0.2">
      <c r="A6" s="166"/>
      <c r="B6" s="52" t="s">
        <v>104</v>
      </c>
      <c r="C6" s="53"/>
      <c r="D6" s="171" t="str">
        <f>IF(Grundwerte!C13="","",Grundwerte!C13)</f>
        <v/>
      </c>
      <c r="E6" s="171"/>
      <c r="F6" s="171"/>
      <c r="G6" s="171"/>
      <c r="H6" s="55" t="s">
        <v>105</v>
      </c>
      <c r="I6" s="56" t="str">
        <f>IF(Grundwerte!C14="","",Grundwerte!C14)</f>
        <v/>
      </c>
    </row>
    <row r="7" spans="1:9" x14ac:dyDescent="0.2">
      <c r="A7" s="166"/>
      <c r="B7" s="57" t="s">
        <v>106</v>
      </c>
      <c r="C7" s="58"/>
      <c r="D7" s="54" t="str">
        <f>IF(Grundwerte!C15="","",Grundwerte!C15)</f>
        <v/>
      </c>
      <c r="E7" s="59" t="s">
        <v>107</v>
      </c>
      <c r="F7" s="171" t="str">
        <f>IF(Grundwerte!C16="","",Grundwerte!C16)</f>
        <v/>
      </c>
      <c r="G7" s="171"/>
      <c r="H7" s="171"/>
      <c r="I7" s="172"/>
    </row>
    <row r="8" spans="1:9" x14ac:dyDescent="0.2">
      <c r="A8" s="166"/>
      <c r="B8" s="57" t="s">
        <v>108</v>
      </c>
      <c r="C8" s="58"/>
      <c r="D8" s="173" t="str">
        <f>IF(Grundwerte!C17="","",Grundwerte!C17)</f>
        <v/>
      </c>
      <c r="E8" s="173"/>
      <c r="F8" s="173"/>
      <c r="G8" s="173"/>
      <c r="H8" s="173"/>
      <c r="I8" s="174"/>
    </row>
    <row r="9" spans="1:9" x14ac:dyDescent="0.2">
      <c r="A9" s="166"/>
      <c r="B9" s="60" t="s">
        <v>109</v>
      </c>
      <c r="C9" s="61"/>
      <c r="D9" s="61"/>
      <c r="E9" s="61"/>
      <c r="F9" s="61"/>
      <c r="G9" s="61"/>
      <c r="H9" s="61"/>
      <c r="I9" s="62"/>
    </row>
    <row r="10" spans="1:9" x14ac:dyDescent="0.2">
      <c r="A10" s="166"/>
      <c r="B10" s="63" t="str">
        <f>IF(Grundwerte!E19="","","X")</f>
        <v/>
      </c>
      <c r="C10" s="60" t="s">
        <v>110</v>
      </c>
      <c r="D10" s="60"/>
      <c r="E10" s="60"/>
      <c r="F10" s="60"/>
      <c r="G10" s="60"/>
      <c r="H10" s="60"/>
      <c r="I10" s="62"/>
    </row>
    <row r="11" spans="1:9" x14ac:dyDescent="0.2">
      <c r="A11" s="166"/>
      <c r="B11" s="63" t="str">
        <f>IF(Grundwerte!E20="","","X")</f>
        <v/>
      </c>
      <c r="C11" s="60" t="s">
        <v>111</v>
      </c>
      <c r="D11" s="60"/>
      <c r="E11" s="60"/>
      <c r="F11" s="60"/>
      <c r="G11" s="60"/>
      <c r="H11" s="60"/>
      <c r="I11" s="62"/>
    </row>
    <row r="12" spans="1:9" x14ac:dyDescent="0.2">
      <c r="A12" s="166"/>
      <c r="B12" s="61"/>
      <c r="C12" s="61" t="s">
        <v>112</v>
      </c>
      <c r="D12" s="60"/>
      <c r="E12" s="60"/>
      <c r="F12" s="175" t="str">
        <f>IF(Grundwerte!E21="","",Grundwerte!E21)</f>
        <v/>
      </c>
      <c r="G12" s="175"/>
      <c r="H12" s="175"/>
      <c r="I12" s="176"/>
    </row>
    <row r="13" spans="1:9" x14ac:dyDescent="0.2">
      <c r="A13" s="166"/>
      <c r="B13" s="64"/>
      <c r="C13" s="64" t="s">
        <v>113</v>
      </c>
      <c r="D13" s="65"/>
      <c r="E13" s="177" t="str">
        <f>IF(Grundwerte!E22="","",Grundwerte!E22)</f>
        <v/>
      </c>
      <c r="F13" s="178"/>
      <c r="G13" s="179" t="s">
        <v>114</v>
      </c>
      <c r="H13" s="179"/>
      <c r="I13" s="67" t="str">
        <f>IF(Grundwerte!E23="","",Grundwerte!E23)</f>
        <v/>
      </c>
    </row>
    <row r="14" spans="1:9" ht="13.5" thickBot="1" x14ac:dyDescent="0.25">
      <c r="A14" s="167"/>
      <c r="B14" s="68" t="str">
        <f>IF(Grundwerte!E24="","","X")</f>
        <v/>
      </c>
      <c r="C14" s="180" t="s">
        <v>13</v>
      </c>
      <c r="D14" s="180"/>
      <c r="E14" s="69" t="str">
        <f>IF(Grundwerte!E25="","","X")</f>
        <v/>
      </c>
      <c r="F14" s="70" t="s">
        <v>14</v>
      </c>
      <c r="G14" s="71"/>
      <c r="H14" s="69" t="str">
        <f>IF(Grundwerte!E26="","","X")</f>
        <v/>
      </c>
      <c r="I14" s="72" t="s">
        <v>15</v>
      </c>
    </row>
    <row r="15" spans="1:9" ht="4.5" customHeight="1" thickBot="1" x14ac:dyDescent="0.25"/>
    <row r="16" spans="1:9" x14ac:dyDescent="0.2">
      <c r="A16" s="123" t="s">
        <v>133</v>
      </c>
      <c r="B16" s="164" t="s">
        <v>134</v>
      </c>
      <c r="C16" s="138"/>
      <c r="D16" s="165" t="str">
        <f>IF(Daten!C8="","",Daten!C8)</f>
        <v/>
      </c>
      <c r="E16" s="165"/>
      <c r="F16" s="165"/>
      <c r="G16" s="165"/>
      <c r="H16" s="138" t="s">
        <v>115</v>
      </c>
      <c r="I16" s="154" t="str">
        <f>IF(Daten!C9="","",Daten!C9)</f>
        <v/>
      </c>
    </row>
    <row r="17" spans="1:9" x14ac:dyDescent="0.2">
      <c r="A17" s="162"/>
      <c r="B17" s="158"/>
      <c r="C17" s="139"/>
      <c r="D17" s="161"/>
      <c r="E17" s="161"/>
      <c r="F17" s="161"/>
      <c r="G17" s="161"/>
      <c r="H17" s="139"/>
      <c r="I17" s="155"/>
    </row>
    <row r="18" spans="1:9" x14ac:dyDescent="0.2">
      <c r="A18" s="162"/>
      <c r="B18" s="156" t="s">
        <v>116</v>
      </c>
      <c r="C18" s="157"/>
      <c r="D18" s="159" t="str">
        <f>IF(Daten!C10="","",Daten!C10)</f>
        <v/>
      </c>
      <c r="E18" s="159"/>
      <c r="F18" s="159"/>
      <c r="G18" s="159"/>
      <c r="H18" s="159"/>
      <c r="I18" s="160"/>
    </row>
    <row r="19" spans="1:9" x14ac:dyDescent="0.2">
      <c r="A19" s="162"/>
      <c r="B19" s="158"/>
      <c r="C19" s="139"/>
      <c r="D19" s="161"/>
      <c r="E19" s="161"/>
      <c r="F19" s="161"/>
      <c r="G19" s="161"/>
      <c r="H19" s="161"/>
      <c r="I19" s="155"/>
    </row>
    <row r="20" spans="1:9" x14ac:dyDescent="0.2">
      <c r="A20" s="162"/>
      <c r="B20" s="140" t="s">
        <v>117</v>
      </c>
      <c r="C20" s="141"/>
      <c r="D20" s="144" t="str">
        <f>IF(Daten!H8="","",Daten!H8)</f>
        <v/>
      </c>
      <c r="E20" s="144"/>
      <c r="F20" s="144"/>
      <c r="G20" s="144"/>
      <c r="H20" s="141"/>
      <c r="I20" s="99"/>
    </row>
    <row r="21" spans="1:9" ht="13.5" thickBot="1" x14ac:dyDescent="0.25">
      <c r="A21" s="163"/>
      <c r="B21" s="151" t="s">
        <v>158</v>
      </c>
      <c r="C21" s="151"/>
      <c r="D21" s="142" t="str">
        <f>IF(Daten!H9="","",Daten!H9)</f>
        <v/>
      </c>
      <c r="E21" s="142"/>
      <c r="F21" s="142"/>
      <c r="G21" s="142"/>
      <c r="H21" s="143"/>
      <c r="I21" s="98"/>
    </row>
    <row r="22" spans="1:9" ht="4.5" customHeight="1" thickBot="1" x14ac:dyDescent="0.25">
      <c r="C22" s="74" t="str">
        <f>IF(COUNTA(Daten!F18)+COUNTA(Daten!F19)&gt;0,1,"")</f>
        <v/>
      </c>
      <c r="D22" s="74" t="str">
        <f>IF(COUNTA(Daten!F21)+COUNTA(Daten!F22)&gt;0,1,"")</f>
        <v/>
      </c>
      <c r="E22" s="74" t="str">
        <f>IF(COUNTA(Daten!F24)+COUNTA(Daten!F25)&gt;0,1,"")</f>
        <v/>
      </c>
      <c r="F22" s="74" t="str">
        <f>IF(COUNTA(Daten!F27)+COUNTA(Daten!F28)&gt;0,1,"")</f>
        <v/>
      </c>
    </row>
    <row r="23" spans="1:9" ht="13.5" x14ac:dyDescent="0.2">
      <c r="A23" s="123" t="s">
        <v>118</v>
      </c>
      <c r="B23" s="127" t="str">
        <f>IF(Daten!C8="","","X")</f>
        <v/>
      </c>
      <c r="C23" s="75" t="s">
        <v>135</v>
      </c>
      <c r="D23" s="76"/>
      <c r="E23" s="76"/>
      <c r="F23" s="76"/>
      <c r="G23" s="76"/>
      <c r="H23" s="77" t="s">
        <v>119</v>
      </c>
      <c r="I23" s="130">
        <f>IF(Daten!K13="",0,Grundwerte!E6)</f>
        <v>0</v>
      </c>
    </row>
    <row r="24" spans="1:9" ht="13.5" thickBot="1" x14ac:dyDescent="0.25">
      <c r="A24" s="124"/>
      <c r="B24" s="128"/>
      <c r="C24" s="71" t="s">
        <v>120</v>
      </c>
      <c r="D24" s="71"/>
      <c r="E24" s="71"/>
      <c r="F24" s="71"/>
      <c r="G24" s="71"/>
      <c r="H24" s="71"/>
      <c r="I24" s="131"/>
    </row>
    <row r="25" spans="1:9" x14ac:dyDescent="0.2">
      <c r="A25" s="124"/>
      <c r="B25" s="127" t="str">
        <f>IF(COUNTA(Daten!F15)+COUNTA(Daten!F16)&gt;0,"X","")</f>
        <v/>
      </c>
      <c r="C25" s="78" t="s">
        <v>136</v>
      </c>
      <c r="D25" s="79"/>
      <c r="E25" s="79"/>
      <c r="F25" s="79"/>
      <c r="H25" s="80">
        <f>Grundwerte!E7</f>
        <v>443.57</v>
      </c>
      <c r="I25" s="117">
        <f>IF(B25="",0,Grundwerte!E7)</f>
        <v>0</v>
      </c>
    </row>
    <row r="26" spans="1:9" x14ac:dyDescent="0.2">
      <c r="A26" s="124"/>
      <c r="B26" s="129"/>
      <c r="C26" s="61" t="s">
        <v>121</v>
      </c>
      <c r="D26" s="61"/>
      <c r="E26" s="61"/>
      <c r="F26" s="61"/>
      <c r="G26" s="61"/>
      <c r="H26" s="61"/>
      <c r="I26" s="118"/>
    </row>
    <row r="27" spans="1:9" x14ac:dyDescent="0.2">
      <c r="A27" s="124"/>
      <c r="B27" s="129"/>
      <c r="C27" s="61" t="s">
        <v>122</v>
      </c>
      <c r="D27" s="61"/>
      <c r="E27" s="61"/>
      <c r="F27" s="61"/>
      <c r="G27" s="61"/>
      <c r="H27" s="61"/>
      <c r="I27" s="118"/>
    </row>
    <row r="28" spans="1:9" ht="13.5" thickBot="1" x14ac:dyDescent="0.25">
      <c r="A28" s="124"/>
      <c r="B28" s="128"/>
      <c r="C28" s="61" t="s">
        <v>123</v>
      </c>
      <c r="D28" s="61"/>
      <c r="E28" s="61"/>
      <c r="F28" s="61"/>
      <c r="G28" s="61"/>
      <c r="H28" s="81" t="s">
        <v>119</v>
      </c>
      <c r="I28" s="118"/>
    </row>
    <row r="29" spans="1:9" ht="13.5" thickBot="1" x14ac:dyDescent="0.25">
      <c r="A29" s="125"/>
      <c r="B29" s="127" t="str">
        <f>IF(COUNTA(Daten!F18)+COUNTA(Daten!F19)&gt;0,"X","")</f>
        <v/>
      </c>
      <c r="C29" s="78" t="s">
        <v>137</v>
      </c>
      <c r="D29" s="79"/>
      <c r="E29" s="79"/>
      <c r="F29" s="79"/>
      <c r="G29" s="82">
        <f>Grundwerte!E8</f>
        <v>247.12</v>
      </c>
      <c r="H29" s="79" t="s">
        <v>124</v>
      </c>
      <c r="I29" s="117">
        <f>IF(B29="",0,C30*Grundwerte!E8)</f>
        <v>0</v>
      </c>
    </row>
    <row r="30" spans="1:9" ht="13.5" thickBot="1" x14ac:dyDescent="0.25">
      <c r="A30" s="125"/>
      <c r="B30" s="129"/>
      <c r="C30" s="83">
        <f>SUM(C22:F22)</f>
        <v>0</v>
      </c>
      <c r="D30" s="84" t="s">
        <v>138</v>
      </c>
      <c r="E30" s="61"/>
      <c r="F30" s="61"/>
      <c r="G30" s="61"/>
      <c r="H30" s="61"/>
      <c r="I30" s="118"/>
    </row>
    <row r="31" spans="1:9" x14ac:dyDescent="0.2">
      <c r="A31" s="125"/>
      <c r="B31" s="129"/>
      <c r="C31" s="85" t="s">
        <v>139</v>
      </c>
      <c r="D31" s="61"/>
      <c r="E31" s="61"/>
      <c r="F31" s="61"/>
      <c r="G31" s="61"/>
      <c r="H31" s="61"/>
      <c r="I31" s="118"/>
    </row>
    <row r="32" spans="1:9" ht="13.5" thickBot="1" x14ac:dyDescent="0.25">
      <c r="A32" s="125"/>
      <c r="B32" s="128"/>
      <c r="C32" s="86" t="s">
        <v>125</v>
      </c>
      <c r="D32" s="71"/>
      <c r="E32" s="71"/>
      <c r="F32" s="71"/>
      <c r="G32" s="71"/>
      <c r="H32" s="87" t="s">
        <v>119</v>
      </c>
      <c r="I32" s="119"/>
    </row>
    <row r="33" spans="1:9" x14ac:dyDescent="0.2">
      <c r="A33" s="125"/>
      <c r="B33" s="127" t="str">
        <f>IF(Daten!K31="","","X")</f>
        <v/>
      </c>
      <c r="C33" s="88" t="s">
        <v>140</v>
      </c>
      <c r="D33" s="79"/>
      <c r="E33" s="79"/>
      <c r="F33" s="79"/>
      <c r="G33" s="79"/>
      <c r="H33" s="79"/>
      <c r="I33" s="117">
        <f>Daten!K31</f>
        <v>0</v>
      </c>
    </row>
    <row r="34" spans="1:9" x14ac:dyDescent="0.2">
      <c r="A34" s="125"/>
      <c r="B34" s="129"/>
      <c r="C34" s="61" t="s">
        <v>126</v>
      </c>
      <c r="D34" s="61"/>
      <c r="E34" s="61"/>
      <c r="F34" s="61"/>
      <c r="G34" s="61"/>
      <c r="H34" s="61"/>
      <c r="I34" s="118"/>
    </row>
    <row r="35" spans="1:9" ht="13.5" thickBot="1" x14ac:dyDescent="0.25">
      <c r="A35" s="125"/>
      <c r="B35" s="128"/>
      <c r="C35" s="71" t="s">
        <v>127</v>
      </c>
      <c r="D35" s="71"/>
      <c r="E35" s="71"/>
      <c r="F35" s="71"/>
      <c r="G35" s="71"/>
      <c r="H35" s="87" t="s">
        <v>119</v>
      </c>
      <c r="I35" s="119"/>
    </row>
    <row r="36" spans="1:9" x14ac:dyDescent="0.2">
      <c r="A36" s="125"/>
      <c r="B36" s="127" t="str">
        <f>IF(Daten!D36="","","X")</f>
        <v/>
      </c>
      <c r="C36" s="78" t="s">
        <v>141</v>
      </c>
      <c r="D36" s="79"/>
      <c r="E36" s="79"/>
      <c r="F36" s="79"/>
      <c r="G36" s="79"/>
      <c r="H36" s="79"/>
      <c r="I36" s="117">
        <f>SUM(H37:H42)</f>
        <v>0</v>
      </c>
    </row>
    <row r="37" spans="1:9" x14ac:dyDescent="0.2">
      <c r="A37" s="125"/>
      <c r="B37" s="129"/>
      <c r="C37" s="116" t="s">
        <v>147</v>
      </c>
      <c r="D37" s="116"/>
      <c r="E37" s="116"/>
      <c r="F37" s="89" t="str">
        <f>IF(Daten!F36="","",Daten!F36)</f>
        <v/>
      </c>
      <c r="G37" s="90" t="str">
        <f>IF(Daten!G36="","",Daten!G36)</f>
        <v/>
      </c>
      <c r="H37" s="91" t="str">
        <f>IF(Daten!H36="","",Daten!H36)</f>
        <v/>
      </c>
      <c r="I37" s="118"/>
    </row>
    <row r="38" spans="1:9" x14ac:dyDescent="0.2">
      <c r="A38" s="125"/>
      <c r="B38" s="129"/>
      <c r="C38" s="116" t="s">
        <v>148</v>
      </c>
      <c r="D38" s="116"/>
      <c r="E38" s="116"/>
      <c r="F38" s="89" t="str">
        <f>IF(Daten!F37="","",Daten!F37)</f>
        <v/>
      </c>
      <c r="G38" s="90" t="str">
        <f>IF(Daten!G37="","",Daten!G37)</f>
        <v/>
      </c>
      <c r="H38" s="91" t="str">
        <f>IF(Daten!H37="","",Daten!H37)</f>
        <v/>
      </c>
      <c r="I38" s="118"/>
    </row>
    <row r="39" spans="1:9" x14ac:dyDescent="0.2">
      <c r="A39" s="125"/>
      <c r="B39" s="129"/>
      <c r="C39" s="116" t="s">
        <v>151</v>
      </c>
      <c r="D39" s="116"/>
      <c r="E39" s="116"/>
      <c r="F39" s="89" t="str">
        <f>IF(Daten!F38="","",Daten!F38)</f>
        <v/>
      </c>
      <c r="G39" s="90" t="str">
        <f>IF(Daten!G38="","",Daten!G38)</f>
        <v/>
      </c>
      <c r="H39" s="91" t="str">
        <f>IF(Daten!H38="","",Daten!H38)</f>
        <v/>
      </c>
      <c r="I39" s="118"/>
    </row>
    <row r="40" spans="1:9" x14ac:dyDescent="0.2">
      <c r="A40" s="125"/>
      <c r="B40" s="129"/>
      <c r="C40" s="116" t="s">
        <v>149</v>
      </c>
      <c r="D40" s="116"/>
      <c r="E40" s="116"/>
      <c r="F40" s="89" t="str">
        <f>IF(Daten!F39="","",Daten!F39)</f>
        <v/>
      </c>
      <c r="G40" s="90" t="str">
        <f>IF(Daten!G39="","",Daten!G39)</f>
        <v/>
      </c>
      <c r="H40" s="91" t="str">
        <f>IF(Daten!H39="","",Daten!H39)</f>
        <v/>
      </c>
      <c r="I40" s="118"/>
    </row>
    <row r="41" spans="1:9" ht="13.5" thickBot="1" x14ac:dyDescent="0.25">
      <c r="A41" s="125"/>
      <c r="B41" s="129"/>
      <c r="C41" s="116" t="s">
        <v>150</v>
      </c>
      <c r="D41" s="116"/>
      <c r="E41" s="116"/>
      <c r="F41" s="89" t="str">
        <f>IF(Daten!F40="","",Daten!F40)</f>
        <v/>
      </c>
      <c r="G41" s="90" t="str">
        <f>IF(Daten!G40="","",Daten!G40)</f>
        <v/>
      </c>
      <c r="H41" s="91" t="str">
        <f>IF(Daten!H40="","",Daten!H40)</f>
        <v/>
      </c>
      <c r="I41" s="118"/>
    </row>
    <row r="42" spans="1:9" ht="13.5" thickBot="1" x14ac:dyDescent="0.25">
      <c r="A42" s="125"/>
      <c r="B42" s="128"/>
      <c r="C42" s="71" t="s">
        <v>142</v>
      </c>
      <c r="D42" s="71"/>
      <c r="E42" s="92" t="str">
        <f>IF(Daten!D41="","",Daten!D41)</f>
        <v/>
      </c>
      <c r="F42" s="93"/>
      <c r="G42" s="94" t="s">
        <v>128</v>
      </c>
      <c r="H42" s="95" t="str">
        <f>IF(Daten!H41="","",Daten!H41)</f>
        <v/>
      </c>
      <c r="I42" s="119"/>
    </row>
    <row r="43" spans="1:9" x14ac:dyDescent="0.2">
      <c r="A43" s="125"/>
      <c r="B43" s="121"/>
      <c r="C43" s="84" t="s">
        <v>143</v>
      </c>
      <c r="D43" s="61"/>
      <c r="E43" s="61"/>
      <c r="F43" s="61"/>
      <c r="G43" s="61"/>
      <c r="H43" s="61"/>
      <c r="I43" s="117"/>
    </row>
    <row r="44" spans="1:9" ht="13.5" thickBot="1" x14ac:dyDescent="0.25">
      <c r="A44" s="125"/>
      <c r="B44" s="122"/>
      <c r="C44" s="71" t="s">
        <v>129</v>
      </c>
      <c r="D44" s="71"/>
      <c r="E44" s="71"/>
      <c r="F44" s="71"/>
      <c r="G44" s="71"/>
      <c r="H44" s="87" t="s">
        <v>119</v>
      </c>
      <c r="I44" s="119"/>
    </row>
    <row r="45" spans="1:9" x14ac:dyDescent="0.2">
      <c r="A45" s="125"/>
      <c r="B45" s="145" t="s">
        <v>130</v>
      </c>
      <c r="C45" s="146"/>
      <c r="D45" s="146"/>
      <c r="E45" s="146"/>
      <c r="F45" s="146"/>
      <c r="G45" s="146"/>
      <c r="H45" s="147"/>
      <c r="I45" s="133">
        <f>SUM(I23:I44)</f>
        <v>0</v>
      </c>
    </row>
    <row r="46" spans="1:9" ht="11.25" customHeight="1" thickBot="1" x14ac:dyDescent="0.25">
      <c r="A46" s="125"/>
      <c r="B46" s="148"/>
      <c r="C46" s="149"/>
      <c r="D46" s="149"/>
      <c r="E46" s="149"/>
      <c r="F46" s="149"/>
      <c r="G46" s="149"/>
      <c r="H46" s="150"/>
      <c r="I46" s="135"/>
    </row>
    <row r="47" spans="1:9" x14ac:dyDescent="0.2">
      <c r="A47" s="125"/>
      <c r="B47" s="121"/>
      <c r="C47" s="84" t="s">
        <v>144</v>
      </c>
      <c r="D47" s="61"/>
      <c r="E47" s="61"/>
      <c r="F47" s="61"/>
      <c r="G47" s="61"/>
      <c r="H47" s="61"/>
      <c r="I47" s="133">
        <f>Daten!K47</f>
        <v>0</v>
      </c>
    </row>
    <row r="48" spans="1:9" x14ac:dyDescent="0.2">
      <c r="A48" s="125"/>
      <c r="B48" s="132"/>
      <c r="C48" s="136" t="str">
        <f>IF(Daten!E47="","",Daten!E47)</f>
        <v/>
      </c>
      <c r="D48" s="136"/>
      <c r="E48" s="136"/>
      <c r="F48" s="136"/>
      <c r="G48" s="136"/>
      <c r="H48" s="137"/>
      <c r="I48" s="134"/>
    </row>
    <row r="49" spans="1:9" ht="3" customHeight="1" thickBot="1" x14ac:dyDescent="0.25">
      <c r="A49" s="126"/>
      <c r="B49" s="122"/>
      <c r="C49" s="71"/>
      <c r="D49" s="71"/>
      <c r="E49" s="71"/>
      <c r="F49" s="71"/>
      <c r="G49" s="71"/>
      <c r="H49" s="71"/>
      <c r="I49" s="135"/>
    </row>
    <row r="50" spans="1:9" ht="6.75" customHeight="1" x14ac:dyDescent="0.2"/>
    <row r="52" spans="1:9" x14ac:dyDescent="0.2">
      <c r="A52" s="120"/>
      <c r="B52" s="120"/>
      <c r="C52" s="120"/>
      <c r="F52" s="66"/>
      <c r="G52" s="66"/>
      <c r="H52" s="66"/>
      <c r="I52" s="66"/>
    </row>
    <row r="53" spans="1:9" x14ac:dyDescent="0.2">
      <c r="A53" s="96" t="s">
        <v>131</v>
      </c>
      <c r="F53" s="115" t="s">
        <v>132</v>
      </c>
      <c r="G53" s="115"/>
      <c r="H53" s="115"/>
      <c r="I53" s="115"/>
    </row>
    <row r="54" spans="1:9" ht="14.25" x14ac:dyDescent="0.2">
      <c r="A54" s="97" t="s">
        <v>145</v>
      </c>
    </row>
    <row r="55" spans="1:9" ht="14.25" x14ac:dyDescent="0.2">
      <c r="A55" s="97" t="s">
        <v>146</v>
      </c>
    </row>
    <row r="56" spans="1:9" x14ac:dyDescent="0.2">
      <c r="A56" s="103" t="s">
        <v>161</v>
      </c>
    </row>
    <row r="57" spans="1:9" x14ac:dyDescent="0.2">
      <c r="A57" s="103" t="s">
        <v>162</v>
      </c>
      <c r="H57" s="102">
        <f>Grundwerte!E4</f>
        <v>43647</v>
      </c>
    </row>
  </sheetData>
  <sheetProtection password="DAC9" sheet="1" objects="1" scenarios="1" selectLockedCells="1"/>
  <mergeCells count="50">
    <mergeCell ref="G13:H13"/>
    <mergeCell ref="C14:D14"/>
    <mergeCell ref="A1:I1"/>
    <mergeCell ref="A2:I2"/>
    <mergeCell ref="A3:I3"/>
    <mergeCell ref="A4:I4"/>
    <mergeCell ref="I16:I17"/>
    <mergeCell ref="A16:A21"/>
    <mergeCell ref="B16:C17"/>
    <mergeCell ref="D16:G17"/>
    <mergeCell ref="A5:A14"/>
    <mergeCell ref="B5:C5"/>
    <mergeCell ref="D5:I5"/>
    <mergeCell ref="D6:G6"/>
    <mergeCell ref="F7:I7"/>
    <mergeCell ref="D8:I8"/>
    <mergeCell ref="F12:I12"/>
    <mergeCell ref="E13:F13"/>
    <mergeCell ref="I47:I49"/>
    <mergeCell ref="C48:H48"/>
    <mergeCell ref="H16:H17"/>
    <mergeCell ref="B20:C20"/>
    <mergeCell ref="D21:H21"/>
    <mergeCell ref="D20:H20"/>
    <mergeCell ref="B45:H46"/>
    <mergeCell ref="I45:I46"/>
    <mergeCell ref="B21:C21"/>
    <mergeCell ref="I25:I28"/>
    <mergeCell ref="B29:B32"/>
    <mergeCell ref="I29:I32"/>
    <mergeCell ref="B33:B35"/>
    <mergeCell ref="I33:I35"/>
    <mergeCell ref="B18:C19"/>
    <mergeCell ref="D18:I19"/>
    <mergeCell ref="F53:I53"/>
    <mergeCell ref="C37:E37"/>
    <mergeCell ref="C38:E38"/>
    <mergeCell ref="C39:E39"/>
    <mergeCell ref="C40:E40"/>
    <mergeCell ref="C41:E41"/>
    <mergeCell ref="I36:I42"/>
    <mergeCell ref="A52:C52"/>
    <mergeCell ref="B43:B44"/>
    <mergeCell ref="I43:I44"/>
    <mergeCell ref="A23:A49"/>
    <mergeCell ref="B23:B24"/>
    <mergeCell ref="B36:B42"/>
    <mergeCell ref="I23:I24"/>
    <mergeCell ref="B25:B28"/>
    <mergeCell ref="B47:B49"/>
  </mergeCells>
  <phoneticPr fontId="2" type="noConversion"/>
  <pageMargins left="0.59055118110236227" right="0.39370078740157483" top="0.98425196850393704" bottom="0.98425196850393704" header="0.51181102362204722" footer="0.51181102362204722"/>
  <pageSetup paperSize="9" orientation="portrait" copies="0" r:id="rId1"/>
  <headerFooter alignWithMargins="0"/>
  <ignoredErrors>
    <ignoredError sqref="I33 D16 I16 D18 F7 D5:D8 E13 I13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9" r:id="rId4" name="Check Box 11">
              <controlPr defaultSize="0" autoFill="0" autoLine="0" autoPict="0">
                <anchor moveWithCells="1">
                  <from>
                    <xdr:col>1</xdr:col>
                    <xdr:colOff>28575</xdr:colOff>
                    <xdr:row>46</xdr:row>
                    <xdr:rowOff>85725</xdr:rowOff>
                  </from>
                  <to>
                    <xdr:col>2</xdr:col>
                    <xdr:colOff>28575</xdr:colOff>
                    <xdr:row>47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5" name="Check Box 12">
              <controlPr defaultSize="0" autoFill="0" autoLine="0" autoPict="0">
                <anchor moveWithCells="1">
                  <from>
                    <xdr:col>1</xdr:col>
                    <xdr:colOff>28575</xdr:colOff>
                    <xdr:row>42</xdr:row>
                    <xdr:rowOff>0</xdr:rowOff>
                  </from>
                  <to>
                    <xdr:col>2</xdr:col>
                    <xdr:colOff>28575</xdr:colOff>
                    <xdr:row>43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workbookViewId="0">
      <selection activeCell="E8" sqref="E8"/>
    </sheetView>
  </sheetViews>
  <sheetFormatPr baseColWidth="10" defaultRowHeight="12.75" x14ac:dyDescent="0.2"/>
  <cols>
    <col min="1" max="1" width="12.85546875" customWidth="1"/>
    <col min="4" max="4" width="1.85546875" customWidth="1"/>
    <col min="5" max="7" width="13" customWidth="1"/>
    <col min="8" max="8" width="12.42578125" customWidth="1"/>
  </cols>
  <sheetData>
    <row r="1" spans="1:8" x14ac:dyDescent="0.2">
      <c r="A1" s="2" t="s">
        <v>35</v>
      </c>
    </row>
    <row r="2" spans="1:8" x14ac:dyDescent="0.2">
      <c r="A2" s="17" t="s">
        <v>96</v>
      </c>
    </row>
    <row r="3" spans="1:8" x14ac:dyDescent="0.2">
      <c r="A3" s="17"/>
    </row>
    <row r="4" spans="1:8" x14ac:dyDescent="0.2">
      <c r="A4" s="2" t="s">
        <v>36</v>
      </c>
      <c r="E4" s="2" t="s">
        <v>69</v>
      </c>
      <c r="F4" s="2" t="s">
        <v>70</v>
      </c>
      <c r="G4" s="2" t="s">
        <v>71</v>
      </c>
      <c r="H4" s="1" t="s">
        <v>72</v>
      </c>
    </row>
    <row r="5" spans="1:8" x14ac:dyDescent="0.2">
      <c r="A5" s="17" t="s">
        <v>76</v>
      </c>
      <c r="E5" s="2"/>
      <c r="F5" s="2"/>
      <c r="G5" s="2"/>
      <c r="H5" s="1" t="s">
        <v>73</v>
      </c>
    </row>
    <row r="6" spans="1:8" x14ac:dyDescent="0.2">
      <c r="A6" s="17" t="s">
        <v>75</v>
      </c>
      <c r="E6" s="2"/>
      <c r="F6" s="2"/>
      <c r="G6" s="2"/>
      <c r="H6" s="2"/>
    </row>
    <row r="7" spans="1:8" x14ac:dyDescent="0.2">
      <c r="A7" s="17"/>
      <c r="E7" s="2"/>
      <c r="F7" s="2"/>
      <c r="G7" s="2"/>
      <c r="H7" s="2"/>
    </row>
    <row r="8" spans="1:8" x14ac:dyDescent="0.2">
      <c r="C8" s="3" t="s">
        <v>78</v>
      </c>
      <c r="E8" s="35"/>
      <c r="F8" s="35"/>
      <c r="G8" s="35"/>
      <c r="H8" s="35"/>
    </row>
    <row r="9" spans="1:8" ht="5.25" customHeight="1" x14ac:dyDescent="0.2">
      <c r="C9" s="3"/>
    </row>
    <row r="10" spans="1:8" x14ac:dyDescent="0.2">
      <c r="C10" s="3" t="s">
        <v>74</v>
      </c>
      <c r="E10" s="35"/>
      <c r="F10" s="35"/>
      <c r="G10" s="35"/>
    </row>
    <row r="11" spans="1:8" x14ac:dyDescent="0.2">
      <c r="C11" s="3" t="s">
        <v>37</v>
      </c>
    </row>
    <row r="12" spans="1:8" x14ac:dyDescent="0.2">
      <c r="C12" s="3" t="s">
        <v>38</v>
      </c>
    </row>
    <row r="13" spans="1:8" ht="5.25" customHeight="1" x14ac:dyDescent="0.2"/>
    <row r="14" spans="1:8" x14ac:dyDescent="0.2">
      <c r="B14" s="2" t="s">
        <v>39</v>
      </c>
      <c r="E14" s="34">
        <f>E10+E8</f>
        <v>0</v>
      </c>
      <c r="F14" s="34">
        <f>F10+F8</f>
        <v>0</v>
      </c>
      <c r="G14" s="34">
        <f>G10+G8</f>
        <v>0</v>
      </c>
      <c r="H14" s="34">
        <f>H10+H8</f>
        <v>0</v>
      </c>
    </row>
    <row r="15" spans="1:8" ht="6" customHeight="1" x14ac:dyDescent="0.2"/>
    <row r="16" spans="1:8" x14ac:dyDescent="0.2">
      <c r="C16" s="3" t="s">
        <v>40</v>
      </c>
      <c r="E16" s="35"/>
      <c r="F16" s="35"/>
      <c r="G16" s="35"/>
      <c r="H16" s="35"/>
    </row>
    <row r="17" spans="1:8" x14ac:dyDescent="0.2">
      <c r="C17" s="3" t="s">
        <v>41</v>
      </c>
    </row>
    <row r="18" spans="1:8" x14ac:dyDescent="0.2">
      <c r="C18" s="3" t="s">
        <v>42</v>
      </c>
    </row>
    <row r="19" spans="1:8" ht="5.25" customHeight="1" x14ac:dyDescent="0.2">
      <c r="C19" s="3"/>
    </row>
    <row r="20" spans="1:8" x14ac:dyDescent="0.2">
      <c r="C20" s="3" t="s">
        <v>43</v>
      </c>
      <c r="E20" s="35"/>
      <c r="F20" s="35"/>
      <c r="G20" s="35"/>
      <c r="H20" s="35"/>
    </row>
    <row r="21" spans="1:8" x14ac:dyDescent="0.2">
      <c r="C21" s="3" t="s">
        <v>44</v>
      </c>
    </row>
    <row r="22" spans="1:8" ht="5.25" customHeight="1" x14ac:dyDescent="0.2"/>
    <row r="23" spans="1:8" x14ac:dyDescent="0.2">
      <c r="B23" s="2" t="s">
        <v>45</v>
      </c>
      <c r="E23" s="34">
        <f>E14-E16-E20</f>
        <v>0</v>
      </c>
      <c r="F23" s="34">
        <f>F14-F16-F20</f>
        <v>0</v>
      </c>
      <c r="G23" s="34">
        <f>G14-G16-G20</f>
        <v>0</v>
      </c>
      <c r="H23" s="34">
        <f>H14-H16-H20</f>
        <v>0</v>
      </c>
    </row>
    <row r="24" spans="1:8" ht="6" customHeight="1" x14ac:dyDescent="0.2"/>
    <row r="25" spans="1:8" x14ac:dyDescent="0.2">
      <c r="A25" s="2" t="s">
        <v>46</v>
      </c>
      <c r="B25" s="5"/>
    </row>
    <row r="26" spans="1:8" ht="6" customHeight="1" x14ac:dyDescent="0.2">
      <c r="B26" s="5"/>
    </row>
    <row r="27" spans="1:8" x14ac:dyDescent="0.2">
      <c r="C27" s="3" t="s">
        <v>57</v>
      </c>
      <c r="E27" s="35"/>
      <c r="F27" s="35"/>
      <c r="G27" s="35"/>
      <c r="H27" s="29"/>
    </row>
    <row r="28" spans="1:8" x14ac:dyDescent="0.2">
      <c r="C28" s="3" t="s">
        <v>58</v>
      </c>
      <c r="H28" s="30"/>
    </row>
    <row r="29" spans="1:8" ht="6" customHeight="1" x14ac:dyDescent="0.2">
      <c r="H29" s="30"/>
    </row>
    <row r="30" spans="1:8" x14ac:dyDescent="0.2">
      <c r="B30" t="s">
        <v>47</v>
      </c>
      <c r="E30" s="35"/>
      <c r="F30" s="35"/>
      <c r="G30" s="35"/>
      <c r="H30" s="29"/>
    </row>
    <row r="31" spans="1:8" x14ac:dyDescent="0.2">
      <c r="C31" s="3" t="s">
        <v>48</v>
      </c>
      <c r="H31" s="30"/>
    </row>
    <row r="32" spans="1:8" ht="5.25" customHeight="1" x14ac:dyDescent="0.2">
      <c r="H32" s="30"/>
    </row>
    <row r="33" spans="2:8" x14ac:dyDescent="0.2">
      <c r="C33" s="3" t="s">
        <v>49</v>
      </c>
      <c r="E33" s="35"/>
      <c r="F33" s="35"/>
      <c r="G33" s="35"/>
      <c r="H33" s="29"/>
    </row>
    <row r="34" spans="2:8" x14ac:dyDescent="0.2">
      <c r="C34" s="3" t="s">
        <v>50</v>
      </c>
      <c r="H34" s="30"/>
    </row>
    <row r="35" spans="2:8" x14ac:dyDescent="0.2">
      <c r="C35" s="3" t="s">
        <v>51</v>
      </c>
      <c r="H35" s="30"/>
    </row>
    <row r="36" spans="2:8" ht="6" customHeight="1" x14ac:dyDescent="0.2">
      <c r="H36" s="30"/>
    </row>
    <row r="37" spans="2:8" x14ac:dyDescent="0.2">
      <c r="C37" s="3" t="s">
        <v>53</v>
      </c>
      <c r="E37" s="35"/>
      <c r="F37" s="35"/>
      <c r="G37" s="35"/>
      <c r="H37" s="29"/>
    </row>
    <row r="38" spans="2:8" x14ac:dyDescent="0.2">
      <c r="C38" s="3" t="s">
        <v>68</v>
      </c>
      <c r="H38" s="30"/>
    </row>
    <row r="39" spans="2:8" x14ac:dyDescent="0.2">
      <c r="C39" s="3" t="s">
        <v>52</v>
      </c>
      <c r="H39" s="30"/>
    </row>
    <row r="40" spans="2:8" ht="6" customHeight="1" x14ac:dyDescent="0.2">
      <c r="H40" s="30"/>
    </row>
    <row r="41" spans="2:8" x14ac:dyDescent="0.2">
      <c r="C41" s="3" t="s">
        <v>54</v>
      </c>
      <c r="E41" s="35"/>
      <c r="F41" s="35"/>
      <c r="G41" s="35"/>
      <c r="H41" s="29"/>
    </row>
    <row r="42" spans="2:8" ht="7.5" customHeight="1" x14ac:dyDescent="0.2">
      <c r="H42" s="30"/>
    </row>
    <row r="43" spans="2:8" x14ac:dyDescent="0.2">
      <c r="B43" s="18"/>
      <c r="C43" s="19" t="s">
        <v>55</v>
      </c>
      <c r="E43" s="35"/>
      <c r="F43" s="35"/>
      <c r="G43" s="35"/>
      <c r="H43" s="29"/>
    </row>
    <row r="44" spans="2:8" ht="6" customHeight="1" x14ac:dyDescent="0.2">
      <c r="H44" s="30"/>
    </row>
    <row r="45" spans="2:8" x14ac:dyDescent="0.2">
      <c r="C45" s="3" t="s">
        <v>56</v>
      </c>
      <c r="E45" s="35"/>
      <c r="F45" s="35"/>
      <c r="G45" s="35"/>
      <c r="H45" s="29"/>
    </row>
    <row r="46" spans="2:8" ht="6" customHeight="1" x14ac:dyDescent="0.2"/>
    <row r="47" spans="2:8" x14ac:dyDescent="0.2">
      <c r="C47" s="4" t="s">
        <v>59</v>
      </c>
      <c r="E47" s="34">
        <f>SUM(E27:E45)</f>
        <v>0</v>
      </c>
      <c r="F47" s="34">
        <f>SUM(F27:F45)</f>
        <v>0</v>
      </c>
      <c r="G47" s="34">
        <f>SUM(G27:G45)</f>
        <v>0</v>
      </c>
    </row>
    <row r="49" spans="1:8" x14ac:dyDescent="0.2">
      <c r="C49" s="4" t="s">
        <v>60</v>
      </c>
      <c r="E49" s="36">
        <f>E23-E47</f>
        <v>0</v>
      </c>
      <c r="F49" s="36">
        <f>F23-F47</f>
        <v>0</v>
      </c>
      <c r="G49" s="36">
        <f>G23-G47</f>
        <v>0</v>
      </c>
      <c r="H49" s="36">
        <f>H23</f>
        <v>0</v>
      </c>
    </row>
    <row r="51" spans="1:8" ht="3.75" customHeight="1" x14ac:dyDescent="0.2">
      <c r="A51" s="31"/>
      <c r="B51" s="30"/>
      <c r="C51" s="30"/>
      <c r="D51" s="30"/>
      <c r="E51" s="29"/>
      <c r="F51" s="30"/>
      <c r="G51" s="30"/>
      <c r="H51" s="30"/>
    </row>
    <row r="52" spans="1:8" ht="3.75" customHeight="1" x14ac:dyDescent="0.2"/>
    <row r="53" spans="1:8" x14ac:dyDescent="0.2">
      <c r="C53" s="4" t="s">
        <v>61</v>
      </c>
      <c r="F53" s="36">
        <f>SUM(E49:H49)</f>
        <v>0</v>
      </c>
    </row>
    <row r="55" spans="1:8" x14ac:dyDescent="0.2">
      <c r="C55" s="4" t="s">
        <v>62</v>
      </c>
      <c r="F55" s="37">
        <f>IF((ROUNDDOWN(F53,-1)-SUM(Daten!K13,Daten!K15,Daten!K18,Daten!K21,Daten!K24,Daten!K27))*(COUNTA(Daten!C8)*0.7-COUNTA(Daten!F15)*0.2-COUNTA(Daten!F18)*0.1-COUNTA(Daten!F21)*0.1-COUNTA(Daten!F24)*0.1-COUNT(Daten!F27)*0.1)&lt;0,0,(ROUNDDOWN(F53,-1)-SUM(Daten!K13,Daten!K15,Daten!K18,Daten!K21,Daten!K24,Daten!K27))*(COUNTA(Daten!C8)*0.7-COUNTA(Daten!F15)*0.2-COUNTA(Daten!F18)*0.1-COUNTA(Daten!F21)*0.1-COUNTA(Daten!F24)*0.1-COUNTA(Daten!F27)*0.1))</f>
        <v>0</v>
      </c>
    </row>
    <row r="57" spans="1:8" x14ac:dyDescent="0.2">
      <c r="C57" s="4" t="s">
        <v>63</v>
      </c>
      <c r="F57" s="36">
        <f>F53-F55</f>
        <v>0</v>
      </c>
    </row>
    <row r="59" spans="1:8" x14ac:dyDescent="0.2">
      <c r="C59" s="4" t="s">
        <v>64</v>
      </c>
      <c r="F59" s="36">
        <f>Daten!K41</f>
        <v>0</v>
      </c>
    </row>
    <row r="61" spans="1:8" x14ac:dyDescent="0.2">
      <c r="C61" s="4" t="s">
        <v>65</v>
      </c>
      <c r="F61" s="36">
        <f>F57+F59</f>
        <v>0</v>
      </c>
    </row>
    <row r="63" spans="1:8" x14ac:dyDescent="0.2">
      <c r="C63" s="4" t="s">
        <v>66</v>
      </c>
      <c r="F63" s="36">
        <f>Daten!K45</f>
        <v>0</v>
      </c>
    </row>
    <row r="64" spans="1:8" ht="7.5" customHeight="1" x14ac:dyDescent="0.2"/>
    <row r="65" spans="1:8" ht="3.75" customHeight="1" x14ac:dyDescent="0.2"/>
    <row r="66" spans="1:8" ht="12.75" customHeight="1" x14ac:dyDescent="0.2">
      <c r="B66" s="181" t="str">
        <f>IF(F61&gt;F63,"Der nach Pfändungstabelle verbleibene Betrag zzgl. Kindergeld ist höher als der zu bescheinigende Sockelbetrag. Ein entsprecheder Freigabeantrag an das Gericht sollte geprüft werden.",IF(F63&gt;F61,"Der zu bescheinigende Sockelbetrag ist höher als der nach Pfändungstabelle verbleibende Betrag zzgl. Kindergeld.",""))</f>
        <v/>
      </c>
      <c r="C66" s="182"/>
      <c r="D66" s="182"/>
      <c r="E66" s="182"/>
      <c r="F66" s="183"/>
    </row>
    <row r="67" spans="1:8" x14ac:dyDescent="0.2">
      <c r="B67" s="184"/>
      <c r="C67" s="185"/>
      <c r="D67" s="185"/>
      <c r="E67" s="185"/>
      <c r="F67" s="186"/>
    </row>
    <row r="68" spans="1:8" x14ac:dyDescent="0.2">
      <c r="B68" s="184"/>
      <c r="C68" s="185"/>
      <c r="D68" s="185"/>
      <c r="E68" s="185"/>
      <c r="F68" s="186"/>
    </row>
    <row r="69" spans="1:8" x14ac:dyDescent="0.2">
      <c r="B69" s="187"/>
      <c r="C69" s="188"/>
      <c r="D69" s="188"/>
      <c r="E69" s="188"/>
      <c r="F69" s="189"/>
    </row>
    <row r="71" spans="1:8" x14ac:dyDescent="0.2">
      <c r="A71" s="15" t="str">
        <f>Daten!H51</f>
        <v>Tabelle © Stefan Freeman, Esslingen</v>
      </c>
      <c r="H71" s="15" t="str">
        <f>Daten!K51</f>
        <v>v20170701</v>
      </c>
    </row>
  </sheetData>
  <sheetProtection password="DAC9" sheet="1" objects="1" scenarios="1" selectLockedCells="1"/>
  <mergeCells count="1">
    <mergeCell ref="B66:F69"/>
  </mergeCells>
  <phoneticPr fontId="2" type="noConversion"/>
  <pageMargins left="0.39370078740157483" right="0.39370078740157483" top="0.59055118110236227" bottom="0.59055118110236227" header="0.51181102362204722" footer="0.51181102362204722"/>
  <pageSetup paperSize="9" orientation="portrait" copies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6"/>
  <sheetViews>
    <sheetView workbookViewId="0">
      <selection activeCell="E8" sqref="E8"/>
    </sheetView>
  </sheetViews>
  <sheetFormatPr baseColWidth="10" defaultRowHeight="12.75" x14ac:dyDescent="0.2"/>
  <cols>
    <col min="4" max="4" width="12.28515625" customWidth="1"/>
  </cols>
  <sheetData>
    <row r="2" spans="1:8" x14ac:dyDescent="0.2">
      <c r="A2" s="2" t="s">
        <v>67</v>
      </c>
    </row>
    <row r="3" spans="1:8" x14ac:dyDescent="0.2">
      <c r="A3" s="2"/>
      <c r="G3" s="3"/>
      <c r="H3" s="101"/>
    </row>
    <row r="4" spans="1:8" x14ac:dyDescent="0.2">
      <c r="A4" s="2"/>
      <c r="D4" s="3" t="s">
        <v>159</v>
      </c>
      <c r="E4" s="100">
        <v>43647</v>
      </c>
      <c r="G4" s="3"/>
      <c r="H4" s="101"/>
    </row>
    <row r="5" spans="1:8" x14ac:dyDescent="0.2">
      <c r="A5" s="2"/>
    </row>
    <row r="6" spans="1:8" x14ac:dyDescent="0.2">
      <c r="D6" s="3" t="s">
        <v>17</v>
      </c>
      <c r="E6" s="11">
        <v>1178.5899999999999</v>
      </c>
    </row>
    <row r="7" spans="1:8" x14ac:dyDescent="0.2">
      <c r="D7" s="3" t="s">
        <v>30</v>
      </c>
      <c r="E7" s="11">
        <v>443.57</v>
      </c>
    </row>
    <row r="8" spans="1:8" x14ac:dyDescent="0.2">
      <c r="D8" s="3" t="s">
        <v>31</v>
      </c>
      <c r="E8" s="11">
        <v>247.12</v>
      </c>
    </row>
    <row r="11" spans="1:8" x14ac:dyDescent="0.2">
      <c r="A11" s="2" t="s">
        <v>19</v>
      </c>
    </row>
    <row r="12" spans="1:8" x14ac:dyDescent="0.2">
      <c r="B12" s="3" t="s">
        <v>2</v>
      </c>
      <c r="C12" s="104"/>
      <c r="D12" s="105"/>
      <c r="E12" s="106"/>
    </row>
    <row r="13" spans="1:8" x14ac:dyDescent="0.2">
      <c r="B13" s="3" t="s">
        <v>3</v>
      </c>
      <c r="C13" s="104"/>
      <c r="D13" s="105"/>
      <c r="E13" s="106"/>
    </row>
    <row r="14" spans="1:8" x14ac:dyDescent="0.2">
      <c r="B14" s="3" t="s">
        <v>4</v>
      </c>
      <c r="C14" s="9"/>
      <c r="D14" s="5"/>
      <c r="E14" s="5"/>
    </row>
    <row r="15" spans="1:8" x14ac:dyDescent="0.2">
      <c r="B15" s="3" t="s">
        <v>5</v>
      </c>
      <c r="C15" s="9"/>
      <c r="D15" s="5"/>
      <c r="E15" s="5"/>
    </row>
    <row r="16" spans="1:8" x14ac:dyDescent="0.2">
      <c r="B16" s="3" t="s">
        <v>6</v>
      </c>
      <c r="C16" s="104"/>
      <c r="D16" s="105"/>
      <c r="E16" s="106"/>
    </row>
    <row r="17" spans="2:7" x14ac:dyDescent="0.2">
      <c r="B17" s="5" t="s">
        <v>7</v>
      </c>
      <c r="C17" s="104"/>
      <c r="D17" s="105"/>
      <c r="E17" s="106"/>
    </row>
    <row r="18" spans="2:7" ht="7.5" customHeight="1" x14ac:dyDescent="0.2">
      <c r="B18" s="5"/>
      <c r="C18" s="6"/>
      <c r="D18" s="6"/>
      <c r="E18" s="6"/>
    </row>
    <row r="19" spans="2:7" x14ac:dyDescent="0.2">
      <c r="D19" s="3" t="s">
        <v>8</v>
      </c>
      <c r="E19" s="10"/>
      <c r="F19" t="s">
        <v>32</v>
      </c>
    </row>
    <row r="20" spans="2:7" x14ac:dyDescent="0.2">
      <c r="D20" s="3" t="s">
        <v>9</v>
      </c>
      <c r="E20" s="10"/>
      <c r="F20" t="s">
        <v>32</v>
      </c>
    </row>
    <row r="21" spans="2:7" x14ac:dyDescent="0.2">
      <c r="D21" s="3" t="s">
        <v>10</v>
      </c>
      <c r="E21" s="104"/>
      <c r="F21" s="105"/>
      <c r="G21" s="106"/>
    </row>
    <row r="22" spans="2:7" x14ac:dyDescent="0.2">
      <c r="D22" s="3" t="s">
        <v>11</v>
      </c>
      <c r="E22" s="114"/>
      <c r="F22" s="105"/>
      <c r="G22" s="106"/>
    </row>
    <row r="23" spans="2:7" x14ac:dyDescent="0.2">
      <c r="D23" s="3" t="s">
        <v>12</v>
      </c>
      <c r="E23" s="104"/>
      <c r="F23" s="105"/>
      <c r="G23" s="106"/>
    </row>
    <row r="24" spans="2:7" x14ac:dyDescent="0.2">
      <c r="D24" s="3" t="s">
        <v>13</v>
      </c>
      <c r="E24" s="11"/>
      <c r="F24" t="s">
        <v>32</v>
      </c>
    </row>
    <row r="25" spans="2:7" x14ac:dyDescent="0.2">
      <c r="D25" s="3" t="s">
        <v>14</v>
      </c>
      <c r="E25" s="11"/>
      <c r="F25" t="s">
        <v>32</v>
      </c>
    </row>
    <row r="26" spans="2:7" x14ac:dyDescent="0.2">
      <c r="D26" s="3" t="s">
        <v>15</v>
      </c>
      <c r="E26" s="11"/>
      <c r="F26" t="s">
        <v>32</v>
      </c>
    </row>
  </sheetData>
  <sheetProtection password="DAC9" sheet="1" objects="1" scenarios="1" selectLockedCells="1"/>
  <mergeCells count="7">
    <mergeCell ref="C17:E17"/>
    <mergeCell ref="E22:G22"/>
    <mergeCell ref="E23:G23"/>
    <mergeCell ref="C12:E12"/>
    <mergeCell ref="C13:E13"/>
    <mergeCell ref="C16:E16"/>
    <mergeCell ref="E21:G21"/>
  </mergeCells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Daten</vt:lpstr>
      <vt:lpstr>Bescheinigung</vt:lpstr>
      <vt:lpstr>Gegenprüfung</vt:lpstr>
      <vt:lpstr>Grundwerte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Bescheinigung für Pfändungsschutzkonto</dc:title>
  <dc:creator>Martin Buhmann-Küllig</dc:creator>
  <cp:lastModifiedBy>Martin Buhmann-Küllig</cp:lastModifiedBy>
  <cp:lastPrinted>2011-12-29T10:04:18Z</cp:lastPrinted>
  <dcterms:created xsi:type="dcterms:W3CDTF">2010-06-02T09:22:57Z</dcterms:created>
  <dcterms:modified xsi:type="dcterms:W3CDTF">2019-05-21T06:09:29Z</dcterms:modified>
</cp:coreProperties>
</file>